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Capable of using tools such as Excel, SolidWorks, MathCAD --- 
Low Performance:1:1
·   Shows no interest in learning how to operate laboratory equipment. Has not used the Virtual Laboratory web site.
Average:3:3
·   Make an effort to learn how to use laboratory equipment, but is willing to let another person take charge in the group.
Exemplary Performance:5:5
·   Comes to class with current knowledge about the equipment, and has used the laboratory equipment Virtual Laboratory to develop first hand experience in regard to vocabulary and safety.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operating equipment used in the laboratory program such as the MTS machine, rolling mill, hardness tester --- 
Low Performance:1:1
·   Has not demonstrated the concept of need as it pertains to engineering design and economics.
Average:3:3
·   Has shown some understanding as to why a part is designed or redesigned for the betterment of society.
Exemplary Performance:5:5
·   Understands all the elements of design from the beginning statement of need to placing the product on the market.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Performance:1:1
·   
Average:3:3
·   
Exemplary Performance:5:5
·   
</t>
        </r>
      </text>
    </comment>
  </commentList>
</comments>
</file>

<file path=xl/sharedStrings.xml><?xml version="1.0" encoding="utf-8"?>
<sst xmlns="http://schemas.openxmlformats.org/spreadsheetml/2006/main" count="66" uniqueCount="26">
  <si>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</si>
  <si>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</si>
  <si>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</si>
  <si>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</si>
  <si>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</si>
  <si>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</si>
  <si>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</si>
  <si>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</si>
  <si>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</si>
  <si>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</si>
  <si>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</si>
  <si>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</si>
  <si>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</si>
  <si>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(k) Use engineering techniques, skills, and tools</t>
  </si>
  <si>
    <t>MET_220</t>
  </si>
  <si>
    <t xml:space="preserve"> (k)           MicrotrackLabReport</t>
  </si>
  <si>
    <t>MET_320</t>
  </si>
  <si>
    <t xml:space="preserve"> (k)           ThermoCalc</t>
  </si>
  <si>
    <t>MET_321</t>
  </si>
  <si>
    <t xml:space="preserve"> (k)           ExcelWorksheets</t>
  </si>
  <si>
    <t>MET_465</t>
  </si>
  <si>
    <t xml:space="preserve"> (k)           LocalExam</t>
  </si>
  <si>
    <t xml:space="preserve"> (k)           SeniorSurvey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</si>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</sst>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924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7334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496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k-MET_220-MicrotrackLab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k-MET_320-ThermoCal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k-MET_321-ExcelWorkshee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k-MET_465-Local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k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3.8</v>
          </cell>
          <cell r="H8">
            <v>3</v>
          </cell>
          <cell r="I8">
            <v>3.4</v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3</v>
          </cell>
          <cell r="J9">
            <v>0</v>
          </cell>
        </row>
        <row r="57">
          <cell r="C57">
            <v>15</v>
          </cell>
        </row>
        <row r="58">
          <cell r="C58" t="str">
            <v>JJK</v>
          </cell>
        </row>
        <row r="59">
          <cell r="C59">
            <v>42311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4.258064516129032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31</v>
          </cell>
        </row>
        <row r="58">
          <cell r="C58" t="str">
            <v>SMH</v>
          </cell>
        </row>
        <row r="59">
          <cell r="C59" t="str">
            <v>121/10/12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5</v>
          </cell>
        </row>
        <row r="8">
          <cell r="G8">
            <v>4.5</v>
          </cell>
          <cell r="H8" t="str">
            <v/>
          </cell>
          <cell r="I8" t="str">
            <v/>
          </cell>
          <cell r="J8">
            <v>4.264705882352941</v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68</v>
          </cell>
        </row>
        <row r="58">
          <cell r="C58" t="str">
            <v>SMH</v>
          </cell>
        </row>
        <row r="59">
          <cell r="C59">
            <v>42350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4.333333333333333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42161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4.285714285714286</v>
          </cell>
          <cell r="H8">
            <v>4.428571428571429</v>
          </cell>
          <cell r="I8">
            <v>4.428571428571429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42</v>
          </cell>
        </row>
        <row r="58">
          <cell r="C58" t="str">
            <v>SEN</v>
          </cell>
        </row>
        <row r="59">
          <cell r="C59">
            <v>42389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2015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4.5</v>
      </c>
      <c r="H4" s="35">
        <f>IF(MAX(H11,H16,H21,H26,H31,H36,H41,H46)=0,"",MAX(H12,H17,H22,H27,H32,H37,H42,H47))</f>
        <v>4.428571428571429</v>
      </c>
      <c r="I4" s="35">
        <f>IF(MAX(I11,I16,I21,I26,I31,I36,I41,I46)=0,"",MAX(I12,I17,I22,I27,I32,I37,I42,I47))</f>
        <v>4.428571428571429</v>
      </c>
      <c r="J4" s="35">
        <f>IF(MAX(J11,J16,J21,J26,J31,J36,J41,J46)=0,"",MAX(J12,J17,J22,J27,J32,J37,J42,J47))</f>
        <v>4.264705882352941</v>
      </c>
      <c r="K4" s="3"/>
    </row>
    <row r="5" spans="1:11" ht="14.25" customHeight="1" thickBot="1">
      <c r="A5" s="6"/>
      <c r="B5" s="22"/>
      <c r="C5" s="36">
        <f>SUM(C12,C17,C22,C27,C32,C37,C42,C47)</f>
        <v>168</v>
      </c>
      <c r="D5" s="37" t="s">
        <v>11</v>
      </c>
      <c r="E5" s="38" t="s">
        <v>1</v>
      </c>
      <c r="F5" s="34"/>
      <c r="G5" s="35">
        <f>IF(OR(G4="",G4=0),"",AVERAGE(G12,G17,G22,G27,G32,G37,G42,G47))</f>
        <v>4.23542242703533</v>
      </c>
      <c r="H5" s="35">
        <f>IF(OR(H4="",H4=0),"",AVERAGE(H12,H17,H22,H27,H32,H37,H42,H47))</f>
        <v>3.7142857142857144</v>
      </c>
      <c r="I5" s="35">
        <f>IF(OR(I4="",I4=0),"",AVERAGE(I12,I17,I22,I27,I32,I37,I42,I47))</f>
        <v>3.9142857142857146</v>
      </c>
      <c r="J5" s="35">
        <f>IF(OR(J4="",J4=0),"",AVERAGE(J12,J17,J22,J27,J32,J37,J42,J47))</f>
        <v>4.264705882352941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10</v>
      </c>
      <c r="D6" s="37" t="s">
        <v>10</v>
      </c>
      <c r="E6" s="40" t="s">
        <v>2</v>
      </c>
      <c r="F6" s="41"/>
      <c r="G6" s="35">
        <f>IF(OR(G4="",G4=0),"",MIN(G12,G17,G22,G27,G32,G37,G42,G47))</f>
        <v>3.8</v>
      </c>
      <c r="H6" s="35">
        <f>IF(OR(H4="",H4=0),"",MIN(H12,H17,H22,H27,H32,H37,H42,H47))</f>
        <v>3</v>
      </c>
      <c r="I6" s="35">
        <f>IF(OR(I4="",I4=0),"",MIN(I12,I17,I22,I27,I32,I37,I42,I47))</f>
        <v>3.4</v>
      </c>
      <c r="J6" s="35">
        <f>IF(OR(J4="",J4=0),"",MIN(J12,J17,J22,J27,J32,J37,J42,J47))</f>
        <v>4.264705882352941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35">
      <c r="A8" s="3"/>
      <c r="B8" s="45" t="s">
        <v>3</v>
      </c>
      <c r="C8" s="46"/>
      <c r="D8" s="46"/>
      <c r="E8" s="47"/>
      <c r="F8" s="41"/>
      <c r="G8" s="48" t="s">
        <v>23</v>
      </c>
      <c r="H8" s="48" t="s">
        <v>24</v>
      </c>
      <c r="I8" s="48" t="s">
        <v>25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JJK</v>
      </c>
      <c r="C12" s="62">
        <f>'[1]Sheet1'!C57</f>
        <v>15</v>
      </c>
      <c r="D12" s="63" t="s">
        <v>11</v>
      </c>
      <c r="E12" s="60" t="s">
        <v>1</v>
      </c>
      <c r="F12" s="41"/>
      <c r="G12" s="61">
        <f>'[1]Sheet1'!G8</f>
        <v>3.8</v>
      </c>
      <c r="H12" s="61">
        <f>'[1]Sheet1'!H8</f>
        <v>3</v>
      </c>
      <c r="I12" s="61">
        <f>'[1]Sheet1'!I8</f>
        <v>3.4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42311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1</v>
      </c>
      <c r="I13" s="61">
        <f>'[1]Sheet1'!I9</f>
        <v>3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31</v>
      </c>
      <c r="D17" s="63" t="s">
        <v>11</v>
      </c>
      <c r="E17" s="60" t="s">
        <v>1</v>
      </c>
      <c r="F17" s="41"/>
      <c r="G17" s="61">
        <f>'[2]Sheet1'!G8</f>
        <v>4.258064516129032</v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 t="str">
        <f>'[2]Sheet1'!C59</f>
        <v>121/10/12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0</v>
      </c>
      <c r="I21" s="61">
        <f>'[3]Sheet1'!I7</f>
        <v>0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68</v>
      </c>
      <c r="D22" s="63" t="s">
        <v>11</v>
      </c>
      <c r="E22" s="60" t="s">
        <v>1</v>
      </c>
      <c r="F22" s="41"/>
      <c r="G22" s="61">
        <f>'[3]Sheet1'!G8</f>
        <v>4.5</v>
      </c>
      <c r="H22" s="61">
        <f>'[3]Sheet1'!H8</f>
      </c>
      <c r="I22" s="61">
        <f>'[3]Sheet1'!I8</f>
      </c>
      <c r="J22" s="61">
        <f>'[3]Sheet1'!J8</f>
        <v>4.264705882352941</v>
      </c>
      <c r="K22" s="10"/>
    </row>
    <row r="23" spans="1:11" s="8" customFormat="1" ht="14.25" customHeight="1">
      <c r="A23" s="10"/>
      <c r="B23" s="24">
        <f>'[3]Sheet1'!C59</f>
        <v>42350</v>
      </c>
      <c r="C23" s="64"/>
      <c r="D23" s="65"/>
      <c r="E23" s="60" t="s">
        <v>2</v>
      </c>
      <c r="F23" s="41"/>
      <c r="G23" s="61">
        <f>'[3]Sheet1'!G9</f>
        <v>1</v>
      </c>
      <c r="H23" s="61">
        <f>'[3]Sheet1'!H9</f>
        <v>0</v>
      </c>
      <c r="I23" s="61">
        <f>'[3]Sheet1'!I9</f>
        <v>0</v>
      </c>
      <c r="J23" s="61">
        <f>'[3]Sheet1'!J9</f>
        <v>1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20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21</v>
      </c>
      <c r="C26" s="58">
        <v>2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0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12</v>
      </c>
      <c r="D27" s="63" t="s">
        <v>11</v>
      </c>
      <c r="E27" s="60" t="s">
        <v>1</v>
      </c>
      <c r="F27" s="41"/>
      <c r="G27" s="61">
        <f>'[4]Sheet1'!G8</f>
        <v>4.333333333333333</v>
      </c>
      <c r="H27" s="61">
        <f>'[4]Sheet1'!H8</f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42161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0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20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22</v>
      </c>
      <c r="C31" s="58">
        <v>3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SEN</v>
      </c>
      <c r="C32" s="62">
        <f>'[5]Sheet1'!C57</f>
        <v>42</v>
      </c>
      <c r="D32" s="63" t="s">
        <v>11</v>
      </c>
      <c r="E32" s="60" t="s">
        <v>1</v>
      </c>
      <c r="F32" s="41"/>
      <c r="G32" s="61">
        <f>'[5]Sheet1'!G8</f>
        <v>4.285714285714286</v>
      </c>
      <c r="H32" s="61">
        <f>'[5]Sheet1'!H8</f>
        <v>4.428571428571429</v>
      </c>
      <c r="I32" s="61">
        <f>'[5]Sheet1'!I8</f>
        <v>4.428571428571429</v>
      </c>
      <c r="J32" s="61">
        <f>'[5]Sheet1'!J8</f>
      </c>
      <c r="K32" s="10"/>
    </row>
    <row r="33" spans="1:11" ht="14.25" customHeight="1">
      <c r="A33" s="10"/>
      <c r="B33" s="24">
        <f>'[5]Sheet1'!C59</f>
        <v>42389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3</v>
      </c>
      <c r="I33" s="61">
        <f>'[5]Sheet1'!I9</f>
        <v>3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2016-06-26T00:18:51Z</dcterms:modified>
  <cp:category/>
  <cp:version/>
  <cp:contentType/>
  <cp:contentStatus/>
</cp:coreProperties>
</file>