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Has the broad education necessary to understanding impact of engineering solutions in global and societal context 
Low Performance:1:1
·   Little attempt is made to link work to current issues; work has little value except as a student exercise.
Moderate Performance:3:3
·   Literature review demonstrates adequate knowledge of the current sate of the problem; work addresses useful information or insight into of contemporary issue.
Exemplary Performance:5:5
·   Literature review demonstrates detailed knowledge of the current sate of the problem; work addresses a question at the forefront of a contemporary issue.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Awareness of contemporary state of knowledge and relationship to engineering solutions 
Low Performance:1:1
·   Shows little understanding of the need to remain aware of changing societal and global conditions.
Moderate Performance:3:3
·   Demonstrate general understanding of the need to remain aware of changing societal and global conditions.
Exemplary Performance:5:5
·   Demonstrate clear understanding of the need to remain aware of changing societal and global conditions.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Recognizes the need to be aware of societal issues especially those that can be engaged by engineering solutions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<sst xmlns="http://schemas.openxmlformats.org/spreadsheetml/2006/main" count="64" uniqueCount="23">
  <si>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</si>
  <si>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</si>
  <si>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</si>
  <si>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</si>
  <si>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</si>
  <si>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</si>
  <si>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</si>
  <si>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</si>
  <si>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</si>
  <si>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</si>
  <si>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</si>
  <si>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</si>
  <si>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</si>
  <si>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(h) Know engineering's global societal context</t>
  </si>
  <si>
    <t>MET_321</t>
  </si>
  <si>
    <t xml:space="preserve"> (h)           PyrometProcessingIssues</t>
  </si>
  <si>
    <t>MET_465</t>
  </si>
  <si>
    <t xml:space="preserve"> (h)           DesignReportGlobal-SocietalConsiderations</t>
  </si>
  <si>
    <t xml:space="preserve"> (h)           LocalExam</t>
  </si>
  <si>
    <t xml:space="preserve"> (h)           SeniorSurvey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</si>
  <si>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</si>
  <si>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</si>
  <si>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>Recognizes the need to be aware of societal issues especially those that can be engaged by engineering solutions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</si>
</sst>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2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5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3067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7467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63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5_h-MET_321-PyrometProcessingIssu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5_h-MET_465-DesignReportGlobal-SocietalConsidera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5_h-MET_465-LocalEx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5_h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0</v>
          </cell>
          <cell r="J7">
            <v>0</v>
          </cell>
        </row>
        <row r="8">
          <cell r="G8" t="str">
            <v/>
          </cell>
          <cell r="H8">
            <v>3.1666666666666665</v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1</v>
          </cell>
          <cell r="I9">
            <v>0</v>
          </cell>
          <cell r="J9">
            <v>0</v>
          </cell>
        </row>
        <row r="57">
          <cell r="C57">
            <v>12</v>
          </cell>
        </row>
        <row r="58">
          <cell r="C58" t="str">
            <v>WMC</v>
          </cell>
        </row>
        <row r="59">
          <cell r="C59">
            <v>42359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</v>
          </cell>
          <cell r="H8">
            <v>2.75</v>
          </cell>
          <cell r="I8">
            <v>3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24</v>
          </cell>
        </row>
        <row r="58">
          <cell r="C58" t="str">
            <v>JJK</v>
          </cell>
        </row>
        <row r="59">
          <cell r="C59">
            <v>42311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4.666666666666667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12</v>
          </cell>
        </row>
        <row r="58">
          <cell r="C58" t="str">
            <v>SMH</v>
          </cell>
        </row>
        <row r="59">
          <cell r="C59">
            <v>42161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3.857142857142857</v>
          </cell>
          <cell r="H8">
            <v>3.857142857142857</v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28</v>
          </cell>
        </row>
        <row r="58">
          <cell r="C58" t="str">
            <v>SEN</v>
          </cell>
        </row>
        <row r="59">
          <cell r="C59">
            <v>42389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2015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4.666666666666667</v>
      </c>
      <c r="H4" s="35">
        <f>IF(MAX(H11,H16,H21,H26,H31,H36,H41,H46)=0,"",MAX(H12,H17,H22,H27,H32,H37,H42,H47))</f>
        <v>3.857142857142857</v>
      </c>
      <c r="I4" s="35">
        <f>IF(MAX(I11,I16,I21,I26,I31,I36,I41,I46)=0,"",MAX(I12,I17,I22,I27,I32,I37,I42,I47))</f>
        <v>3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76</v>
      </c>
      <c r="D5" s="37" t="s">
        <v>11</v>
      </c>
      <c r="E5" s="38" t="s">
        <v>1</v>
      </c>
      <c r="F5" s="34"/>
      <c r="G5" s="35">
        <f>IF(OR(G4="",G4=0),"",AVERAGE(G12,G17,G22,G27,G32,G37,G42,G47))</f>
        <v>3.8412698412698414</v>
      </c>
      <c r="H5" s="35">
        <f>IF(OR(H4="",H4=0),"",AVERAGE(H12,H17,H22,H27,H32,H37,H42,H47))</f>
        <v>3.257936507936508</v>
      </c>
      <c r="I5" s="35">
        <f>IF(OR(I4="",I4=0),"",AVERAGE(I12,I17,I22,I27,I32,I37,I42,I47))</f>
        <v>3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7</v>
      </c>
      <c r="D6" s="37" t="s">
        <v>10</v>
      </c>
      <c r="E6" s="40" t="s">
        <v>2</v>
      </c>
      <c r="F6" s="41"/>
      <c r="G6" s="35">
        <f>IF(OR(G4="",G4=0),"",MIN(G12,G17,G22,G27,G32,G37,G42,G47))</f>
        <v>3</v>
      </c>
      <c r="H6" s="35">
        <f>IF(OR(H4="",H4=0),"",MIN(H12,H17,H22,H27,H32,H37,H42,H47))</f>
        <v>2.75</v>
      </c>
      <c r="I6" s="35">
        <f>IF(OR(I4="",I4=0),"",MIN(I12,I17,I22,I27,I32,I37,I42,I47))</f>
        <v>3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46.25">
      <c r="A8" s="3"/>
      <c r="B8" s="45" t="s">
        <v>3</v>
      </c>
      <c r="C8" s="46"/>
      <c r="D8" s="46"/>
      <c r="E8" s="47"/>
      <c r="F8" s="41"/>
      <c r="G8" s="48" t="s">
        <v>20</v>
      </c>
      <c r="H8" s="48" t="s">
        <v>21</v>
      </c>
      <c r="I8" s="48" t="s">
        <v>22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0</v>
      </c>
      <c r="H11" s="61">
        <f>'[1]Sheet1'!H7</f>
        <v>5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WMC</v>
      </c>
      <c r="C12" s="62">
        <f>'[1]Sheet1'!C57</f>
        <v>12</v>
      </c>
      <c r="D12" s="63" t="s">
        <v>11</v>
      </c>
      <c r="E12" s="60" t="s">
        <v>1</v>
      </c>
      <c r="F12" s="41"/>
      <c r="G12" s="61">
        <f>'[1]Sheet1'!G8</f>
      </c>
      <c r="H12" s="61">
        <f>'[1]Sheet1'!H8</f>
        <v>3.1666666666666665</v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42359</v>
      </c>
      <c r="C13" s="64"/>
      <c r="D13" s="65"/>
      <c r="E13" s="60" t="s">
        <v>2</v>
      </c>
      <c r="F13" s="41"/>
      <c r="G13" s="61">
        <f>'[1]Sheet1'!G9</f>
        <v>0</v>
      </c>
      <c r="H13" s="61">
        <f>'[1]Sheet1'!H9</f>
        <v>1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5</v>
      </c>
      <c r="I16" s="61">
        <f>'[2]Sheet1'!I7</f>
        <v>5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JJK</v>
      </c>
      <c r="C17" s="62">
        <f>'[2]Sheet1'!C57</f>
        <v>24</v>
      </c>
      <c r="D17" s="63" t="s">
        <v>11</v>
      </c>
      <c r="E17" s="60" t="s">
        <v>1</v>
      </c>
      <c r="F17" s="41"/>
      <c r="G17" s="61">
        <f>'[2]Sheet1'!G8</f>
        <v>3</v>
      </c>
      <c r="H17" s="61">
        <f>'[2]Sheet1'!H8</f>
        <v>2.75</v>
      </c>
      <c r="I17" s="61">
        <f>'[2]Sheet1'!I8</f>
        <v>3</v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42311</v>
      </c>
      <c r="C18" s="64"/>
      <c r="D18" s="65"/>
      <c r="E18" s="60" t="s">
        <v>2</v>
      </c>
      <c r="F18" s="41"/>
      <c r="G18" s="61">
        <f>'[2]Sheet1'!G9</f>
        <v>1</v>
      </c>
      <c r="H18" s="61">
        <f>'[2]Sheet1'!H9</f>
        <v>1</v>
      </c>
      <c r="I18" s="61">
        <f>'[2]Sheet1'!I9</f>
        <v>1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16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18</v>
      </c>
      <c r="C21" s="58">
        <v>2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0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12</v>
      </c>
      <c r="D22" s="63" t="s">
        <v>11</v>
      </c>
      <c r="E22" s="60" t="s">
        <v>1</v>
      </c>
      <c r="F22" s="41"/>
      <c r="G22" s="61">
        <f>'[3]Sheet1'!G8</f>
        <v>4.666666666666667</v>
      </c>
      <c r="H22" s="61">
        <f>'[3]Sheet1'!H8</f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42161</v>
      </c>
      <c r="C23" s="64"/>
      <c r="D23" s="65"/>
      <c r="E23" s="60" t="s">
        <v>2</v>
      </c>
      <c r="F23" s="41"/>
      <c r="G23" s="61">
        <f>'[3]Sheet1'!G9</f>
        <v>3</v>
      </c>
      <c r="H23" s="61">
        <f>'[3]Sheet1'!H9</f>
        <v>0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16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19</v>
      </c>
      <c r="C26" s="58">
        <v>3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5</v>
      </c>
      <c r="I26" s="61">
        <f>'[4]Sheet1'!I7</f>
        <v>0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SEN</v>
      </c>
      <c r="C27" s="62">
        <f>'[4]Sheet1'!C57</f>
        <v>28</v>
      </c>
      <c r="D27" s="63" t="s">
        <v>11</v>
      </c>
      <c r="E27" s="60" t="s">
        <v>1</v>
      </c>
      <c r="F27" s="41"/>
      <c r="G27" s="61">
        <f>'[4]Sheet1'!G8</f>
        <v>3.857142857142857</v>
      </c>
      <c r="H27" s="61">
        <f>'[4]Sheet1'!H8</f>
        <v>3.857142857142857</v>
      </c>
      <c r="I27" s="61">
        <f>'[4]Sheet1'!I8</f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42389</v>
      </c>
      <c r="C28" s="64"/>
      <c r="D28" s="65"/>
      <c r="E28" s="60" t="s">
        <v>2</v>
      </c>
      <c r="F28" s="41"/>
      <c r="G28" s="61">
        <f>'[4]Sheet1'!G9</f>
        <v>3</v>
      </c>
      <c r="H28" s="61">
        <f>'[4]Sheet1'!H9</f>
        <v>3</v>
      </c>
      <c r="I28" s="61">
        <f>'[4]Sheet1'!I9</f>
        <v>0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2016-06-26T00:18:49Z</dcterms:modified>
  <cp:category/>
  <cp:version/>
  <cp:contentType/>
  <cp:contentStatus/>
</cp:coreProperties>
</file>