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<sst xmlns="http://schemas.openxmlformats.org/spreadsheetml/2006/main" count="65" uniqueCount="23">
  <si>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</si>
  <si>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</si>
  <si>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</si>
  <si>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</si>
  <si>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</si>
  <si>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</si>
  <si>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</si>
  <si>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</si>
  <si>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</si>
  <si>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</si>
  <si>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</si>
  <si>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</si>
  <si>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</si>
  <si>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</si>
  <si>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</si>
  <si>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DesignFairPresentationEvaluations</t>
  </si>
  <si>
    <t xml:space="preserve"> (c)           FinalDesignReport</t>
  </si>
  <si>
    <t xml:space="preserve"> (c)           LocalExam</t>
  </si>
  <si>
    <t xml:space="preserve"> (c)           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</si>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</sst>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c-MET_465-DesignFairPresentationEvaluat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c-MET_465-FinalDesign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c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2_c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3.65</v>
          </cell>
          <cell r="H8">
            <v>3.55</v>
          </cell>
          <cell r="I8">
            <v>3.45</v>
          </cell>
          <cell r="J8">
            <v>3.3</v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57">
          <cell r="C57">
            <v>160</v>
          </cell>
        </row>
        <row r="58">
          <cell r="C58" t="str">
            <v>FAC</v>
          </cell>
        </row>
        <row r="59">
          <cell r="C59">
            <v>41016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5</v>
          </cell>
        </row>
        <row r="8">
          <cell r="G8">
            <v>2.6</v>
          </cell>
          <cell r="H8">
            <v>3.4</v>
          </cell>
          <cell r="I8">
            <v>3.4</v>
          </cell>
          <cell r="J8">
            <v>2.6</v>
          </cell>
        </row>
        <row r="9">
          <cell r="G9">
            <v>1</v>
          </cell>
          <cell r="H9">
            <v>1</v>
          </cell>
          <cell r="I9">
            <v>3</v>
          </cell>
          <cell r="J9">
            <v>1</v>
          </cell>
        </row>
        <row r="57">
          <cell r="C57">
            <v>20</v>
          </cell>
        </row>
        <row r="58">
          <cell r="C58" t="str">
            <v>JK</v>
          </cell>
        </row>
        <row r="59">
          <cell r="C59">
            <v>41226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5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10</v>
          </cell>
        </row>
        <row r="58">
          <cell r="C58" t="str">
            <v>SMH</v>
          </cell>
        </row>
        <row r="59">
          <cell r="C59">
            <v>41260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0</v>
          </cell>
          <cell r="I7">
            <v>5</v>
          </cell>
          <cell r="J7">
            <v>3</v>
          </cell>
        </row>
        <row r="8">
          <cell r="G8">
            <v>3</v>
          </cell>
          <cell r="H8" t="str">
            <v/>
          </cell>
          <cell r="I8">
            <v>3.25</v>
          </cell>
          <cell r="J8">
            <v>3</v>
          </cell>
        </row>
        <row r="9">
          <cell r="G9">
            <v>3</v>
          </cell>
          <cell r="H9">
            <v>0</v>
          </cell>
          <cell r="I9">
            <v>3</v>
          </cell>
          <cell r="J9">
            <v>3</v>
          </cell>
        </row>
        <row r="57">
          <cell r="C57">
            <v>16</v>
          </cell>
        </row>
        <row r="58">
          <cell r="C58" t="str">
            <v>SEN</v>
          </cell>
        </row>
        <row r="59">
          <cell r="C59">
            <v>41294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2012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3.55</v>
      </c>
      <c r="I4" s="35">
        <f>IF(MAX(I11,I16,I21,I26,I31,I36,I41,I46)=0,"",MAX(I12,I17,I22,I27,I32,I37,I42,I47))</f>
        <v>3.45</v>
      </c>
      <c r="J4" s="35">
        <f>IF(MAX(J11,J16,J21,J26,J31,J36,J41,J46)=0,"",MAX(J12,J17,J22,J27,J32,J37,J42,J47))</f>
        <v>3.3</v>
      </c>
      <c r="K4" s="3"/>
    </row>
    <row r="5" spans="1:11" ht="14.25" customHeight="1" thickBot="1">
      <c r="A5" s="6"/>
      <c r="B5" s="22"/>
      <c r="C5" s="36">
        <f>SUM(C12,C17,C22,C27,C32,C37,C42,C47)</f>
        <v>206</v>
      </c>
      <c r="D5" s="37" t="s">
        <v>11</v>
      </c>
      <c r="E5" s="38" t="s">
        <v>1</v>
      </c>
      <c r="F5" s="34"/>
      <c r="G5" s="35">
        <f>IF(OR(G4="",G4=0),"",AVERAGE(G12,G17,G22,G27,G32,G37,G42,G47))</f>
        <v>3.5625</v>
      </c>
      <c r="H5" s="35">
        <f>IF(OR(H4="",H4=0),"",AVERAGE(H12,H17,H22,H27,H32,H37,H42,H47))</f>
        <v>3.4749999999999996</v>
      </c>
      <c r="I5" s="35">
        <f>IF(OR(I4="",I4=0),"",AVERAGE(I12,I17,I22,I27,I32,I37,I42,I47))</f>
        <v>3.3666666666666667</v>
      </c>
      <c r="J5" s="35">
        <f>IF(OR(J4="",J4=0),"",AVERAGE(J12,J17,J22,J27,J32,J37,J42,J47))</f>
        <v>2.966666666666667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12</v>
      </c>
      <c r="D6" s="37" t="s">
        <v>10</v>
      </c>
      <c r="E6" s="40" t="s">
        <v>2</v>
      </c>
      <c r="F6" s="41"/>
      <c r="G6" s="35">
        <f>IF(OR(G4="",G4=0),"",MIN(G12,G17,G22,G27,G32,G37,G42,G47))</f>
        <v>2.6</v>
      </c>
      <c r="H6" s="35">
        <f>IF(OR(H4="",H4=0),"",MIN(H12,H17,H22,H27,H32,H37,H42,H47))</f>
        <v>3.4</v>
      </c>
      <c r="I6" s="35">
        <f>IF(OR(I4="",I4=0),"",MIN(I12,I17,I22,I27,I32,I37,I42,I47))</f>
        <v>3.25</v>
      </c>
      <c r="J6" s="35">
        <f>IF(OR(J4="",J4=0),"",MIN(J12,J17,J22,J27,J32,J37,J42,J47))</f>
        <v>2.6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 t="s">
        <v>21</v>
      </c>
      <c r="J8" s="49" t="s">
        <v>22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5</v>
      </c>
      <c r="K11" s="10"/>
    </row>
    <row r="12" spans="1:11" s="8" customFormat="1" ht="14.25" customHeight="1">
      <c r="A12" s="10"/>
      <c r="B12" s="23" t="str">
        <f>'[1]Sheet1'!C58</f>
        <v>FAC</v>
      </c>
      <c r="C12" s="62">
        <f>'[1]Sheet1'!C57</f>
        <v>160</v>
      </c>
      <c r="D12" s="63" t="s">
        <v>11</v>
      </c>
      <c r="E12" s="60" t="s">
        <v>1</v>
      </c>
      <c r="F12" s="41"/>
      <c r="G12" s="61">
        <f>'[1]Sheet1'!G8</f>
        <v>3.65</v>
      </c>
      <c r="H12" s="61">
        <f>'[1]Sheet1'!H8</f>
        <v>3.55</v>
      </c>
      <c r="I12" s="61">
        <f>'[1]Sheet1'!I8</f>
        <v>3.45</v>
      </c>
      <c r="J12" s="61">
        <f>'[1]Sheet1'!J8</f>
        <v>3.3</v>
      </c>
      <c r="K12" s="10"/>
    </row>
    <row r="13" spans="1:11" s="8" customFormat="1" ht="14.25" customHeight="1">
      <c r="A13" s="10"/>
      <c r="B13" s="24">
        <f>'[1]Sheet1'!C59</f>
        <v>41016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1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JK</v>
      </c>
      <c r="C17" s="62">
        <f>'[2]Sheet1'!C57</f>
        <v>20</v>
      </c>
      <c r="D17" s="63" t="s">
        <v>11</v>
      </c>
      <c r="E17" s="60" t="s">
        <v>1</v>
      </c>
      <c r="F17" s="41"/>
      <c r="G17" s="61">
        <f>'[2]Sheet1'!G8</f>
        <v>2.6</v>
      </c>
      <c r="H17" s="61">
        <f>'[2]Sheet1'!H8</f>
        <v>3.4</v>
      </c>
      <c r="I17" s="61">
        <f>'[2]Sheet1'!I8</f>
        <v>3.4</v>
      </c>
      <c r="J17" s="61">
        <f>'[2]Sheet1'!J8</f>
        <v>2.6</v>
      </c>
      <c r="K17" s="10"/>
    </row>
    <row r="18" spans="1:11" s="8" customFormat="1" ht="14.25" customHeight="1">
      <c r="A18" s="10"/>
      <c r="B18" s="24">
        <f>'[2]Sheet1'!C59</f>
        <v>41226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3</v>
      </c>
      <c r="J18" s="61">
        <f>'[2]Sheet1'!J9</f>
        <v>1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10</v>
      </c>
      <c r="D22" s="63" t="s">
        <v>11</v>
      </c>
      <c r="E22" s="60" t="s">
        <v>1</v>
      </c>
      <c r="F22" s="41"/>
      <c r="G22" s="61">
        <f>'[3]Sheet1'!G8</f>
        <v>5</v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41260</v>
      </c>
      <c r="C23" s="64"/>
      <c r="D23" s="65"/>
      <c r="E23" s="60" t="s">
        <v>2</v>
      </c>
      <c r="F23" s="41"/>
      <c r="G23" s="61">
        <f>'[3]Sheet1'!G9</f>
        <v>5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14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18</v>
      </c>
      <c r="C26" s="58">
        <v>3</v>
      </c>
      <c r="D26" s="59" t="s">
        <v>9</v>
      </c>
      <c r="E26" s="60" t="s">
        <v>0</v>
      </c>
      <c r="F26" s="41"/>
      <c r="G26" s="61">
        <f>'[4]Sheet1'!G7</f>
        <v>3</v>
      </c>
      <c r="H26" s="61">
        <f>'[4]Sheet1'!H7</f>
        <v>0</v>
      </c>
      <c r="I26" s="61">
        <f>'[4]Sheet1'!I7</f>
        <v>5</v>
      </c>
      <c r="J26" s="61">
        <f>'[4]Sheet1'!J7</f>
        <v>3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16</v>
      </c>
      <c r="D27" s="63" t="s">
        <v>11</v>
      </c>
      <c r="E27" s="60" t="s">
        <v>1</v>
      </c>
      <c r="F27" s="41"/>
      <c r="G27" s="61">
        <f>'[4]Sheet1'!G8</f>
        <v>3</v>
      </c>
      <c r="H27" s="61">
        <f>'[4]Sheet1'!H8</f>
      </c>
      <c r="I27" s="61">
        <f>'[4]Sheet1'!I8</f>
        <v>3.25</v>
      </c>
      <c r="J27" s="61">
        <f>'[4]Sheet1'!J8</f>
        <v>3</v>
      </c>
      <c r="K27" s="10"/>
    </row>
    <row r="28" spans="1:11" s="8" customFormat="1" ht="14.25" customHeight="1">
      <c r="A28" s="10"/>
      <c r="B28" s="24">
        <f>'[4]Sheet1'!C59</f>
        <v>41294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0</v>
      </c>
      <c r="I28" s="61">
        <f>'[4]Sheet1'!I9</f>
        <v>3</v>
      </c>
      <c r="J28" s="61">
        <f>'[4]Sheet1'!J9</f>
        <v>3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2016-06-26T00:18:21Z</dcterms:modified>
  <cp:category/>
  <cp:version/>
  <cp:contentType/>
  <cp:contentStatus/>
</cp:coreProperties>
</file>