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<sst xmlns="http://schemas.openxmlformats.org/spreadsheetml/2006/main" count="73" uniqueCount="30">
  <si>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</si>
  <si>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</si>
  <si>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</si>
  <si>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</si>
  <si>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</si>
  <si>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</si>
  <si>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</si>
  <si>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</si>
  <si>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</si>
  <si>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</si>
  <si>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</si>
  <si>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</si>
  <si>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</si>
  <si>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</si>
  <si>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MATH_373</t>
  </si>
  <si>
    <t xml:space="preserve"> (b)           RegressionAnalysisProblem</t>
  </si>
  <si>
    <t>MET_231</t>
  </si>
  <si>
    <t xml:space="preserve"> (b)           HardnessandStatisticsLabs</t>
  </si>
  <si>
    <t>MET_440</t>
  </si>
  <si>
    <t xml:space="preserve"> (b)           HardnessQCLabSim</t>
  </si>
  <si>
    <t xml:space="preserve"> (b)           SPCAssignments</t>
  </si>
  <si>
    <t xml:space="preserve"> (b)           StatFatigueAnalysis</t>
  </si>
  <si>
    <t>MET_465</t>
  </si>
  <si>
    <t xml:space="preserve"> (b)           FEExam</t>
  </si>
  <si>
    <t xml:space="preserve"> (b)           LocalExam</t>
  </si>
  <si>
    <t xml:space="preserve"> (b)           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</si>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</sst>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ATH_373-RegressionAnalysisProbl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231-HardnessandStatisticsL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440-HardnessQCLabS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440-SPCAssignmen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440-StatFatigueAnalys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465-FEEx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465-LocalEx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b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5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4.828571428571428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3</v>
          </cell>
          <cell r="J9">
            <v>0</v>
          </cell>
        </row>
        <row r="57">
          <cell r="C57">
            <v>35</v>
          </cell>
        </row>
        <row r="58">
          <cell r="C58" t="str">
            <v>SMH</v>
          </cell>
        </row>
        <row r="59">
          <cell r="C59">
            <v>41029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4.833333333333333</v>
          </cell>
          <cell r="I8">
            <v>3.6666666666666665</v>
          </cell>
          <cell r="J8">
            <v>4</v>
          </cell>
        </row>
        <row r="9">
          <cell r="G9">
            <v>0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36</v>
          </cell>
        </row>
        <row r="58">
          <cell r="C58" t="str">
            <v>FAC</v>
          </cell>
        </row>
        <row r="59">
          <cell r="C59">
            <v>41287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5</v>
          </cell>
          <cell r="J7">
            <v>5</v>
          </cell>
        </row>
        <row r="8">
          <cell r="G8" t="str">
            <v/>
          </cell>
          <cell r="H8">
            <v>5</v>
          </cell>
          <cell r="I8">
            <v>4.555555555555555</v>
          </cell>
          <cell r="J8">
            <v>4.111111111111111</v>
          </cell>
        </row>
        <row r="9">
          <cell r="G9">
            <v>0</v>
          </cell>
          <cell r="H9">
            <v>5</v>
          </cell>
          <cell r="I9">
            <v>3</v>
          </cell>
          <cell r="J9">
            <v>3</v>
          </cell>
        </row>
        <row r="57">
          <cell r="C57">
            <v>27</v>
          </cell>
        </row>
        <row r="58">
          <cell r="C58" t="str">
            <v>FAC</v>
          </cell>
        </row>
        <row r="59">
          <cell r="C59">
            <v>41610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5</v>
          </cell>
        </row>
        <row r="8">
          <cell r="G8" t="str">
            <v/>
          </cell>
          <cell r="H8">
            <v>4.785714285714286</v>
          </cell>
          <cell r="I8" t="str">
            <v/>
          </cell>
          <cell r="J8">
            <v>3.642857142857143</v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3</v>
          </cell>
        </row>
        <row r="57">
          <cell r="C57">
            <v>56</v>
          </cell>
        </row>
        <row r="58">
          <cell r="C58" t="str">
            <v>FAC</v>
          </cell>
        </row>
        <row r="59">
          <cell r="C59">
            <v>41611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</v>
          </cell>
          <cell r="H8">
            <v>3.5</v>
          </cell>
          <cell r="I8">
            <v>3.75</v>
          </cell>
          <cell r="J8">
            <v>2.75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1</v>
          </cell>
        </row>
        <row r="57">
          <cell r="C57">
            <v>32</v>
          </cell>
        </row>
        <row r="58">
          <cell r="C58" t="str">
            <v>MW</v>
          </cell>
        </row>
        <row r="59">
          <cell r="C59">
            <v>41261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3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1.6666666666666667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9</v>
          </cell>
        </row>
        <row r="58">
          <cell r="C58" t="str">
            <v>SMH</v>
          </cell>
        </row>
        <row r="59">
          <cell r="C59">
            <v>41294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2.8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10</v>
          </cell>
        </row>
        <row r="58">
          <cell r="C58" t="str">
            <v>SMH</v>
          </cell>
        </row>
        <row r="59">
          <cell r="C59">
            <v>41260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3.5</v>
          </cell>
          <cell r="H8">
            <v>3.5</v>
          </cell>
          <cell r="I8">
            <v>4</v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12</v>
          </cell>
        </row>
        <row r="58">
          <cell r="C58" t="str">
            <v>SEN</v>
          </cell>
        </row>
        <row r="59">
          <cell r="C59">
            <v>41294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2012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3.5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  <v>4.828571428571428</v>
      </c>
      <c r="J4" s="35">
        <f>IF(MAX(J11,J16,J21,J26,J31,J36,J41,J46)=0,"",MAX(J12,J17,J22,J27,J32,J37,J42,J47))</f>
        <v>4.111111111111111</v>
      </c>
      <c r="K4" s="3"/>
    </row>
    <row r="5" spans="1:11" ht="14.25" customHeight="1" thickBot="1">
      <c r="A5" s="6"/>
      <c r="B5" s="22"/>
      <c r="C5" s="36">
        <f>SUM(C12,C17,C22,C27,C32,C37,C42,C47)</f>
        <v>217</v>
      </c>
      <c r="D5" s="37" t="s">
        <v>11</v>
      </c>
      <c r="E5" s="38" t="s">
        <v>1</v>
      </c>
      <c r="F5" s="34"/>
      <c r="G5" s="35">
        <f>IF(OR(G4="",G4=0),"",AVERAGE(G12,G17,G22,G27,G32,G37,G42,G47))</f>
        <v>3.1</v>
      </c>
      <c r="H5" s="35">
        <f>IF(OR(H4="",H4=0),"",AVERAGE(H12,H17,H22,H27,H32,H37,H42,H47))</f>
        <v>4.3238095238095235</v>
      </c>
      <c r="I5" s="35">
        <f>IF(OR(I4="",I4=0),"",AVERAGE(I12,I17,I22,I27,I32,I37,I42,I47))</f>
        <v>4.16015873015873</v>
      </c>
      <c r="J5" s="35">
        <f>IF(OR(J4="",J4=0),"",AVERAGE(J12,J17,J22,J27,J32,J37,J42,J47))</f>
        <v>3.234126984126984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18</v>
      </c>
      <c r="D6" s="37" t="s">
        <v>10</v>
      </c>
      <c r="E6" s="40" t="s">
        <v>2</v>
      </c>
      <c r="F6" s="41"/>
      <c r="G6" s="35">
        <f>IF(OR(G4="",G4=0),"",MIN(G12,G17,G22,G27,G32,G37,G42,G47))</f>
        <v>2.8</v>
      </c>
      <c r="H6" s="35">
        <f>IF(OR(H4="",H4=0),"",MIN(H12,H17,H22,H27,H32,H37,H42,H47))</f>
        <v>3.5</v>
      </c>
      <c r="I6" s="35">
        <f>IF(OR(I4="",I4=0),"",MIN(I12,I17,I22,I27,I32,I37,I42,I47))</f>
        <v>3.6666666666666665</v>
      </c>
      <c r="J6" s="35">
        <f>IF(OR(J4="",J4=0),"",MIN(J12,J17,J22,J27,J32,J37,J42,J47))</f>
        <v>1.6666666666666667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26</v>
      </c>
      <c r="H8" s="48" t="s">
        <v>27</v>
      </c>
      <c r="I8" s="48" t="s">
        <v>28</v>
      </c>
      <c r="J8" s="49" t="s">
        <v>29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35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  <v>4.828571428571428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41029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3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FAC</v>
      </c>
      <c r="C17" s="62">
        <f>'[2]Sheet1'!C57</f>
        <v>36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4.833333333333333</v>
      </c>
      <c r="I17" s="61">
        <f>'[2]Sheet1'!I8</f>
        <v>3.6666666666666665</v>
      </c>
      <c r="J17" s="61">
        <f>'[2]Sheet1'!J8</f>
        <v>4</v>
      </c>
      <c r="K17" s="10"/>
    </row>
    <row r="18" spans="1:11" s="8" customFormat="1" ht="14.25" customHeight="1">
      <c r="A18" s="10"/>
      <c r="B18" s="24">
        <f>'[2]Sheet1'!C59</f>
        <v>41287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3</v>
      </c>
      <c r="I18" s="61">
        <f>'[2]Sheet1'!I9</f>
        <v>3</v>
      </c>
      <c r="J18" s="61">
        <f>'[2]Sheet1'!J9</f>
        <v>3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5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FAC</v>
      </c>
      <c r="C22" s="62">
        <f>'[3]Sheet1'!C57</f>
        <v>27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5</v>
      </c>
      <c r="I22" s="61">
        <f>'[3]Sheet1'!I8</f>
        <v>4.555555555555555</v>
      </c>
      <c r="J22" s="61">
        <f>'[3]Sheet1'!J8</f>
        <v>4.111111111111111</v>
      </c>
      <c r="K22" s="10"/>
    </row>
    <row r="23" spans="1:11" s="8" customFormat="1" ht="14.25" customHeight="1">
      <c r="A23" s="10"/>
      <c r="B23" s="24">
        <f>'[3]Sheet1'!C59</f>
        <v>41610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5</v>
      </c>
      <c r="I23" s="61">
        <f>'[3]Sheet1'!I9</f>
        <v>3</v>
      </c>
      <c r="J23" s="61">
        <f>'[3]Sheet1'!J9</f>
        <v>3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1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5</v>
      </c>
      <c r="I26" s="61">
        <f>'[4]Sheet1'!I7</f>
        <v>0</v>
      </c>
      <c r="J26" s="61">
        <f>'[4]Sheet1'!J7</f>
        <v>5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FAC</v>
      </c>
      <c r="C27" s="62">
        <f>'[4]Sheet1'!C57</f>
        <v>56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  <v>4.785714285714286</v>
      </c>
      <c r="I27" s="61">
        <f>'[4]Sheet1'!I8</f>
      </c>
      <c r="J27" s="61">
        <f>'[4]Sheet1'!J8</f>
        <v>3.642857142857143</v>
      </c>
      <c r="K27" s="10"/>
    </row>
    <row r="28" spans="1:11" s="8" customFormat="1" ht="14.25" customHeight="1">
      <c r="A28" s="10"/>
      <c r="B28" s="24">
        <f>'[4]Sheet1'!C59</f>
        <v>41611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3</v>
      </c>
      <c r="I28" s="61">
        <f>'[4]Sheet1'!I9</f>
        <v>0</v>
      </c>
      <c r="J28" s="61">
        <f>'[4]Sheet1'!J9</f>
        <v>3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21</v>
      </c>
      <c r="C31" s="58">
        <v>1</v>
      </c>
      <c r="D31" s="59" t="s">
        <v>9</v>
      </c>
      <c r="E31" s="60" t="s">
        <v>0</v>
      </c>
      <c r="F31" s="41"/>
      <c r="G31" s="61">
        <f>'[5]Sheet1'!G7</f>
        <v>3</v>
      </c>
      <c r="H31" s="61">
        <f>'[5]Sheet1'!H7</f>
        <v>5</v>
      </c>
      <c r="I31" s="61">
        <f>'[5]Sheet1'!I7</f>
        <v>5</v>
      </c>
      <c r="J31" s="61">
        <f>'[5]Sheet1'!J7</f>
        <v>5</v>
      </c>
      <c r="K31" s="10"/>
    </row>
    <row r="32" spans="1:11" ht="14.25" customHeight="1">
      <c r="A32" s="10"/>
      <c r="B32" s="23" t="str">
        <f>'[5]Sheet1'!C58</f>
        <v>MW</v>
      </c>
      <c r="C32" s="62">
        <f>'[5]Sheet1'!C57</f>
        <v>32</v>
      </c>
      <c r="D32" s="63" t="s">
        <v>11</v>
      </c>
      <c r="E32" s="60" t="s">
        <v>1</v>
      </c>
      <c r="F32" s="41"/>
      <c r="G32" s="61">
        <f>'[5]Sheet1'!G8</f>
        <v>3</v>
      </c>
      <c r="H32" s="61">
        <f>'[5]Sheet1'!H8</f>
        <v>3.5</v>
      </c>
      <c r="I32" s="61">
        <f>'[5]Sheet1'!I8</f>
        <v>3.75</v>
      </c>
      <c r="J32" s="61">
        <f>'[5]Sheet1'!J8</f>
        <v>2.75</v>
      </c>
      <c r="K32" s="10"/>
    </row>
    <row r="33" spans="1:11" ht="14.25" customHeight="1">
      <c r="A33" s="10"/>
      <c r="B33" s="24">
        <f>'[5]Sheet1'!C59</f>
        <v>41261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3</v>
      </c>
      <c r="I33" s="61">
        <f>'[5]Sheet1'!I9</f>
        <v>3</v>
      </c>
      <c r="J33" s="61">
        <f>'[5]Sheet1'!J9</f>
        <v>1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22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23</v>
      </c>
      <c r="C36" s="58">
        <v>2</v>
      </c>
      <c r="D36" s="59" t="s">
        <v>9</v>
      </c>
      <c r="E36" s="60" t="s">
        <v>0</v>
      </c>
      <c r="F36" s="41"/>
      <c r="G36" s="61">
        <f>'[6]Sheet1'!G7</f>
        <v>0</v>
      </c>
      <c r="H36" s="61">
        <f>'[6]Sheet1'!H7</f>
        <v>0</v>
      </c>
      <c r="I36" s="61">
        <f>'[6]Sheet1'!I7</f>
        <v>0</v>
      </c>
      <c r="J36" s="61">
        <f>'[6]Sheet1'!J7</f>
        <v>3</v>
      </c>
      <c r="K36" s="10"/>
    </row>
    <row r="37" spans="1:11" ht="14.25" customHeight="1">
      <c r="A37" s="10"/>
      <c r="B37" s="23" t="str">
        <f>'[6]Sheet1'!C58</f>
        <v>SMH</v>
      </c>
      <c r="C37" s="62">
        <f>'[6]Sheet1'!C57</f>
        <v>9</v>
      </c>
      <c r="D37" s="63" t="s">
        <v>11</v>
      </c>
      <c r="E37" s="60" t="s">
        <v>1</v>
      </c>
      <c r="F37" s="41"/>
      <c r="G37" s="61">
        <f>'[6]Sheet1'!G8</f>
      </c>
      <c r="H37" s="61">
        <f>'[6]Sheet1'!H8</f>
      </c>
      <c r="I37" s="61">
        <f>'[6]Sheet1'!I8</f>
      </c>
      <c r="J37" s="61">
        <f>'[6]Sheet1'!J8</f>
        <v>1.6666666666666667</v>
      </c>
      <c r="K37" s="10"/>
    </row>
    <row r="38" spans="1:11" ht="14.25" customHeight="1">
      <c r="A38" s="10"/>
      <c r="B38" s="24">
        <f>'[6]Sheet1'!C59</f>
        <v>41294</v>
      </c>
      <c r="C38" s="64"/>
      <c r="D38" s="65"/>
      <c r="E38" s="60" t="s">
        <v>2</v>
      </c>
      <c r="F38" s="41"/>
      <c r="G38" s="61">
        <f>'[6]Sheet1'!G9</f>
        <v>0</v>
      </c>
      <c r="H38" s="61">
        <f>'[6]Sheet1'!H9</f>
        <v>0</v>
      </c>
      <c r="I38" s="61">
        <f>'[6]Sheet1'!I9</f>
        <v>0</v>
      </c>
      <c r="J38" s="61">
        <f>'[6]Sheet1'!J9</f>
        <v>1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 t="s">
        <v>22</v>
      </c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 t="s">
        <v>24</v>
      </c>
      <c r="C41" s="58">
        <v>2</v>
      </c>
      <c r="D41" s="59" t="s">
        <v>9</v>
      </c>
      <c r="E41" s="60" t="s">
        <v>0</v>
      </c>
      <c r="F41" s="41"/>
      <c r="G41" s="61">
        <f>'[7]Sheet1'!G7</f>
        <v>3</v>
      </c>
      <c r="H41" s="61">
        <f>'[7]Sheet1'!H7</f>
        <v>0</v>
      </c>
      <c r="I41" s="61">
        <f>'[7]Sheet1'!I7</f>
        <v>0</v>
      </c>
      <c r="J41" s="61">
        <f>'[7]Sheet1'!J7</f>
        <v>0</v>
      </c>
      <c r="K41" s="10"/>
    </row>
    <row r="42" spans="1:11" ht="14.25" customHeight="1">
      <c r="A42" s="10"/>
      <c r="B42" s="23" t="str">
        <f>'[7]Sheet1'!C58</f>
        <v>SMH</v>
      </c>
      <c r="C42" s="62">
        <f>'[7]Sheet1'!C57</f>
        <v>10</v>
      </c>
      <c r="D42" s="63" t="s">
        <v>11</v>
      </c>
      <c r="E42" s="60" t="s">
        <v>1</v>
      </c>
      <c r="F42" s="41"/>
      <c r="G42" s="61">
        <f>'[7]Sheet1'!G8</f>
        <v>2.8</v>
      </c>
      <c r="H42" s="61">
        <f>'[7]Sheet1'!H8</f>
      </c>
      <c r="I42" s="61">
        <f>'[7]Sheet1'!I8</f>
      </c>
      <c r="J42" s="61">
        <f>'[7]Sheet1'!J8</f>
      </c>
      <c r="K42" s="10"/>
    </row>
    <row r="43" spans="1:11" ht="14.25" customHeight="1">
      <c r="A43" s="10"/>
      <c r="B43" s="24">
        <f>'[7]Sheet1'!C59</f>
        <v>41260</v>
      </c>
      <c r="C43" s="64"/>
      <c r="D43" s="65"/>
      <c r="E43" s="60" t="s">
        <v>2</v>
      </c>
      <c r="F43" s="41"/>
      <c r="G43" s="61">
        <f>'[7]Sheet1'!G9</f>
        <v>1</v>
      </c>
      <c r="H43" s="61">
        <f>'[7]Sheet1'!H9</f>
        <v>0</v>
      </c>
      <c r="I43" s="61">
        <f>'[7]Sheet1'!I9</f>
        <v>0</v>
      </c>
      <c r="J43" s="61">
        <f>'[7]Sheet1'!J9</f>
        <v>0</v>
      </c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 t="s">
        <v>22</v>
      </c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 t="s">
        <v>25</v>
      </c>
      <c r="C46" s="58">
        <v>3</v>
      </c>
      <c r="D46" s="59" t="s">
        <v>9</v>
      </c>
      <c r="E46" s="60" t="s">
        <v>0</v>
      </c>
      <c r="F46" s="41"/>
      <c r="G46" s="61">
        <f>'[8]Sheet1'!G7</f>
        <v>5</v>
      </c>
      <c r="H46" s="61">
        <f>'[8]Sheet1'!H7</f>
        <v>5</v>
      </c>
      <c r="I46" s="61">
        <f>'[8]Sheet1'!I7</f>
        <v>5</v>
      </c>
      <c r="J46" s="61">
        <f>'[8]Sheet1'!J7</f>
        <v>0</v>
      </c>
      <c r="K46" s="10"/>
    </row>
    <row r="47" spans="1:11" ht="14.25" customHeight="1">
      <c r="A47" s="10"/>
      <c r="B47" s="23" t="str">
        <f>'[8]Sheet1'!C58</f>
        <v>SEN</v>
      </c>
      <c r="C47" s="62">
        <f>'[8]Sheet1'!C57</f>
        <v>12</v>
      </c>
      <c r="D47" s="63" t="s">
        <v>11</v>
      </c>
      <c r="E47" s="60" t="s">
        <v>1</v>
      </c>
      <c r="F47" s="41"/>
      <c r="G47" s="61">
        <f>'[8]Sheet1'!G8</f>
        <v>3.5</v>
      </c>
      <c r="H47" s="61">
        <f>'[8]Sheet1'!H8</f>
        <v>3.5</v>
      </c>
      <c r="I47" s="61">
        <f>'[8]Sheet1'!I8</f>
        <v>4</v>
      </c>
      <c r="J47" s="61">
        <f>'[8]Sheet1'!J8</f>
      </c>
      <c r="K47" s="10"/>
    </row>
    <row r="48" spans="1:11" ht="14.25" customHeight="1">
      <c r="A48" s="10"/>
      <c r="B48" s="24">
        <f>'[8]Sheet1'!C59</f>
        <v>41294</v>
      </c>
      <c r="C48" s="64"/>
      <c r="D48" s="65"/>
      <c r="E48" s="60" t="s">
        <v>2</v>
      </c>
      <c r="F48" s="41"/>
      <c r="G48" s="61">
        <f>'[8]Sheet1'!G9</f>
        <v>1</v>
      </c>
      <c r="H48" s="61">
        <f>'[8]Sheet1'!H9</f>
        <v>3</v>
      </c>
      <c r="I48" s="61">
        <f>'[8]Sheet1'!I9</f>
        <v>3</v>
      </c>
      <c r="J48" s="61">
        <f>'[8]Sheet1'!J9</f>
        <v>0</v>
      </c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2016-06-26T00:18:21Z</dcterms:modified>
  <cp:category/>
  <cp:version/>
  <cp:contentType/>
  <cp:contentStatus/>
</cp:coreProperties>
</file>