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<sst xmlns="http://schemas.openxmlformats.org/spreadsheetml/2006/main" count="68" uniqueCount="25">
  <si>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</si>
  <si>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</si>
  <si>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</si>
  <si>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</si>
  <si>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</si>
  <si>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</si>
  <si>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</si>
  <si>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</si>
  <si>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</si>
  <si>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</si>
  <si>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</si>
  <si>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</si>
  <si>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</si>
  <si>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(a) Apply knowledge of math, science, and engineering</t>
  </si>
  <si>
    <t>MET_320</t>
  </si>
  <si>
    <t xml:space="preserve"> (a)           FinalExam</t>
  </si>
  <si>
    <t>MET_330</t>
  </si>
  <si>
    <t>MET_332</t>
  </si>
  <si>
    <t>MET_465</t>
  </si>
  <si>
    <t xml:space="preserve"> (a)           FEExam</t>
  </si>
  <si>
    <t xml:space="preserve"> (a)           LocalExam</t>
  </si>
  <si>
    <t xml:space="preserve"> (a)           SeniorSurvey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</si>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</sst>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46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638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a-MET_320-Final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a-MET_330-Fin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a-MET_332-Fin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a-MET_465-FE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a-MET_465-Local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a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11</v>
          </cell>
          <cell r="I7">
            <v>5</v>
          </cell>
          <cell r="J7">
            <v>0</v>
          </cell>
        </row>
        <row r="8">
          <cell r="G8">
            <v>2.7142857142857144</v>
          </cell>
          <cell r="H8">
            <v>4.619047619047619</v>
          </cell>
          <cell r="I8">
            <v>3.0952380952380953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63</v>
          </cell>
        </row>
        <row r="58">
          <cell r="C58" t="str">
            <v>MET</v>
          </cell>
        </row>
        <row r="59">
          <cell r="C59">
            <v>40905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2.942857142857143</v>
          </cell>
          <cell r="H8">
            <v>2.8285714285714287</v>
          </cell>
          <cell r="I8">
            <v>2.7142857142857144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105</v>
          </cell>
        </row>
        <row r="58">
          <cell r="C58" t="str">
            <v>GAC</v>
          </cell>
        </row>
        <row r="59">
          <cell r="C59">
            <v>40895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3.466666666666667</v>
          </cell>
          <cell r="H8">
            <v>3.6</v>
          </cell>
          <cell r="I8">
            <v>3.466666666666667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90</v>
          </cell>
        </row>
        <row r="58">
          <cell r="C58" t="str">
            <v>MW</v>
          </cell>
        </row>
        <row r="59">
          <cell r="C59">
            <v>40932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4.5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4.5</v>
          </cell>
          <cell r="I9">
            <v>0</v>
          </cell>
          <cell r="J9">
            <v>0</v>
          </cell>
        </row>
        <row r="57">
          <cell r="C57">
            <v>1</v>
          </cell>
        </row>
        <row r="58">
          <cell r="C58" t="str">
            <v>SMH</v>
          </cell>
        </row>
        <row r="59">
          <cell r="C59">
            <v>40928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4.714285714285714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SMH</v>
          </cell>
        </row>
        <row r="59">
          <cell r="C59">
            <v>40894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4.6</v>
          </cell>
          <cell r="H8">
            <v>3.8</v>
          </cell>
          <cell r="I8">
            <v>3.4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SEN</v>
          </cell>
        </row>
        <row r="59">
          <cell r="C59">
            <v>40928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4.714285714285714</v>
      </c>
      <c r="H4" s="35">
        <f>IF(MAX(H11,H16,H21,H26,H31,H36,H41,H46)=0,"",MAX(H12,H17,H22,H27,H32,H37,H42,H47))</f>
        <v>4.619047619047619</v>
      </c>
      <c r="I4" s="35">
        <f>IF(MAX(I11,I16,I21,I26,I31,I36,I41,I46)=0,"",MAX(I12,I17,I22,I27,I32,I37,I42,I47))</f>
        <v>3.466666666666667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281</v>
      </c>
      <c r="D5" s="37" t="s">
        <v>11</v>
      </c>
      <c r="E5" s="38" t="s">
        <v>1</v>
      </c>
      <c r="F5" s="34"/>
      <c r="G5" s="35">
        <f>IF(OR(G4="",G4=0),"",AVERAGE(G12,G17,G22,G27,G32,G37,G42,G47))</f>
        <v>3.687619047619047</v>
      </c>
      <c r="H5" s="35">
        <f>IF(OR(H4="",H4=0),"",AVERAGE(H12,H17,H22,H27,H32,H37,H42,H47))</f>
        <v>3.86952380952381</v>
      </c>
      <c r="I5" s="35">
        <f>IF(OR(I4="",I4=0),"",AVERAGE(I12,I17,I22,I27,I32,I37,I42,I47))</f>
        <v>3.1690476190476193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14</v>
      </c>
      <c r="D6" s="37" t="s">
        <v>10</v>
      </c>
      <c r="E6" s="40" t="s">
        <v>2</v>
      </c>
      <c r="F6" s="41"/>
      <c r="G6" s="35">
        <f>IF(OR(G4="",G4=0),"",MIN(G12,G17,G22,G27,G32,G37,G42,G47))</f>
        <v>2.7142857142857144</v>
      </c>
      <c r="H6" s="35">
        <f>IF(OR(H4="",H4=0),"",MIN(H12,H17,H22,H27,H32,H37,H42,H47))</f>
        <v>2.8285714285714287</v>
      </c>
      <c r="I6" s="35">
        <f>IF(OR(I4="",I4=0),"",MIN(I12,I17,I22,I27,I32,I37,I42,I47))</f>
        <v>2.7142857142857144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67.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11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MET</v>
      </c>
      <c r="C12" s="62">
        <f>'[1]Sheet1'!C57</f>
        <v>63</v>
      </c>
      <c r="D12" s="63" t="s">
        <v>11</v>
      </c>
      <c r="E12" s="60" t="s">
        <v>1</v>
      </c>
      <c r="F12" s="41"/>
      <c r="G12" s="61">
        <f>'[1]Sheet1'!G8</f>
        <v>2.7142857142857144</v>
      </c>
      <c r="H12" s="61">
        <f>'[1]Sheet1'!H8</f>
        <v>4.619047619047619</v>
      </c>
      <c r="I12" s="61">
        <f>'[1]Sheet1'!I8</f>
        <v>3.0952380952380953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40905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15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GAC</v>
      </c>
      <c r="C17" s="62">
        <f>'[2]Sheet1'!C57</f>
        <v>105</v>
      </c>
      <c r="D17" s="63" t="s">
        <v>11</v>
      </c>
      <c r="E17" s="60" t="s">
        <v>1</v>
      </c>
      <c r="F17" s="41"/>
      <c r="G17" s="61">
        <f>'[2]Sheet1'!G8</f>
        <v>2.942857142857143</v>
      </c>
      <c r="H17" s="61">
        <f>'[2]Sheet1'!H8</f>
        <v>2.8285714285714287</v>
      </c>
      <c r="I17" s="61">
        <f>'[2]Sheet1'!I8</f>
        <v>2.7142857142857144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40895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15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MW</v>
      </c>
      <c r="C22" s="62">
        <f>'[3]Sheet1'!C57</f>
        <v>90</v>
      </c>
      <c r="D22" s="63" t="s">
        <v>11</v>
      </c>
      <c r="E22" s="60" t="s">
        <v>1</v>
      </c>
      <c r="F22" s="41"/>
      <c r="G22" s="61">
        <f>'[3]Sheet1'!G8</f>
        <v>3.466666666666667</v>
      </c>
      <c r="H22" s="61">
        <f>'[3]Sheet1'!H8</f>
        <v>3.6</v>
      </c>
      <c r="I22" s="61">
        <f>'[3]Sheet1'!I8</f>
        <v>3.466666666666667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40932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1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4.5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  <v>4.5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40928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4.5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20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7</v>
      </c>
      <c r="D32" s="63" t="s">
        <v>11</v>
      </c>
      <c r="E32" s="60" t="s">
        <v>1</v>
      </c>
      <c r="F32" s="41"/>
      <c r="G32" s="61">
        <f>'[5]Sheet1'!G8</f>
        <v>4.714285714285714</v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40894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18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21</v>
      </c>
      <c r="C36" s="58">
        <v>3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5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SEN</v>
      </c>
      <c r="C37" s="62">
        <f>'[6]Sheet1'!C57</f>
        <v>15</v>
      </c>
      <c r="D37" s="63" t="s">
        <v>11</v>
      </c>
      <c r="E37" s="60" t="s">
        <v>1</v>
      </c>
      <c r="F37" s="41"/>
      <c r="G37" s="61">
        <f>'[6]Sheet1'!G8</f>
        <v>4.6</v>
      </c>
      <c r="H37" s="61">
        <f>'[6]Sheet1'!H8</f>
        <v>3.8</v>
      </c>
      <c r="I37" s="61">
        <f>'[6]Sheet1'!I8</f>
        <v>3.4</v>
      </c>
      <c r="J37" s="61">
        <f>'[6]Sheet1'!J8</f>
      </c>
      <c r="K37" s="10"/>
    </row>
    <row r="38" spans="1:11" ht="14.25" customHeight="1">
      <c r="A38" s="10"/>
      <c r="B38" s="24">
        <f>'[6]Sheet1'!C59</f>
        <v>40928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3</v>
      </c>
      <c r="I38" s="61">
        <f>'[6]Sheet1'!I9</f>
        <v>3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2016-06-26T00:18:12Z</dcterms:modified>
  <cp:category/>
  <cp:version/>
  <cp:contentType/>
  <cp:contentStatus/>
</cp:coreProperties>
</file>