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<sst xmlns="http://schemas.openxmlformats.org/spreadsheetml/2006/main" count="70" uniqueCount="27">
  <si>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</si>
  <si>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</si>
  <si>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</si>
  <si>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</si>
  <si>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</si>
  <si>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</si>
  <si>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</si>
  <si>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</si>
  <si>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</si>
  <si>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</si>
  <si>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</si>
  <si>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</si>
  <si>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</si>
  <si>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</si>
  <si>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</si>
  <si>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</si>
  <si>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MET_310</t>
  </si>
  <si>
    <t xml:space="preserve"> (g)           StudentChoiceLabReport</t>
  </si>
  <si>
    <t>MET_465</t>
  </si>
  <si>
    <t xml:space="preserve"> (g)           DesignFairPresentationEvaluations</t>
  </si>
  <si>
    <t xml:space="preserve"> (g)           FinalDesignReport</t>
  </si>
  <si>
    <t xml:space="preserve"> (g)           LocalExam</t>
  </si>
  <si>
    <t xml:space="preserve"> (g)           OralFinalReport</t>
  </si>
  <si>
    <t xml:space="preserve"> (g)           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</si>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</sst>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33" borderId="0" xfId="0" applyFont="1" applyFill="1" applyAlignment="1">
      <alignment horizontal="left" indent="1"/>
    </xf>
    <xf numFmtId="0" fontId="0" fillId="33" borderId="0" xfId="0" applyFill="1" applyAlignment="1">
      <alignment/>
    </xf>
    <xf numFmtId="0" fontId="4" fillId="33" borderId="0" xfId="0" applyFont="1" applyFill="1" applyAlignment="1">
      <alignment horizontal="left" vertical="top" textRotation="90"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horizontal="left" vertical="top" wrapText="1" indent="2"/>
    </xf>
    <xf numFmtId="2" fontId="7" fillId="33" borderId="0" xfId="0" applyNumberFormat="1" applyFont="1" applyFill="1" applyAlignment="1">
      <alignment horizontal="center" vertical="top"/>
    </xf>
    <xf numFmtId="0" fontId="4" fillId="33" borderId="0" xfId="0" applyFont="1" applyFill="1" applyAlignment="1">
      <alignment wrapText="1"/>
    </xf>
    <xf numFmtId="0" fontId="7" fillId="33" borderId="0" xfId="0" applyFont="1" applyFill="1" applyAlignment="1">
      <alignment/>
    </xf>
    <xf numFmtId="0" fontId="0" fillId="0" borderId="0" xfId="0" applyAlignment="1">
      <alignment/>
    </xf>
    <xf numFmtId="0" fontId="12" fillId="33" borderId="0" xfId="0" applyFont="1" applyFill="1" applyAlignment="1">
      <alignment horizontal="right"/>
    </xf>
    <xf numFmtId="0" fontId="12" fillId="0" borderId="0" xfId="0" applyFont="1" applyAlignment="1">
      <alignment horizontal="right"/>
    </xf>
    <xf numFmtId="0" fontId="10" fillId="33" borderId="0" xfId="0" applyFont="1" applyFill="1" applyAlignment="1">
      <alignment horizontal="left" vertical="top" wrapText="1" indent="2"/>
    </xf>
    <xf numFmtId="0" fontId="15" fillId="33" borderId="0" xfId="0" applyFont="1" applyFill="1" applyAlignment="1">
      <alignment/>
    </xf>
    <xf numFmtId="0" fontId="8" fillId="33" borderId="0" xfId="0" applyFont="1" applyFill="1" applyBorder="1" applyAlignment="1">
      <alignment horizontal="right"/>
    </xf>
    <xf numFmtId="0" fontId="11" fillId="33" borderId="0" xfId="0" applyFont="1" applyFill="1" applyAlignment="1" applyProtection="1">
      <alignment horizontal="right" vertical="top"/>
      <protection hidden="1"/>
    </xf>
    <xf numFmtId="0" fontId="16" fillId="34" borderId="0" xfId="0" applyFont="1" applyFill="1" applyAlignment="1" applyProtection="1">
      <alignment horizontal="left" vertical="top"/>
      <protection/>
    </xf>
    <xf numFmtId="0" fontId="13" fillId="35" borderId="13" xfId="0" applyFont="1" applyFill="1" applyBorder="1" applyAlignment="1" applyProtection="1">
      <alignment horizontal="left" vertical="top" wrapText="1" indent="1"/>
      <protection/>
    </xf>
    <xf numFmtId="168" fontId="13" fillId="35" borderId="13"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15" fillId="34" borderId="0" xfId="0" applyFont="1" applyFill="1" applyAlignment="1" applyProtection="1">
      <alignment/>
      <protection/>
    </xf>
    <xf numFmtId="0" fontId="17" fillId="34" borderId="0" xfId="0" applyFont="1" applyFill="1" applyAlignment="1" applyProtection="1">
      <alignment horizontal="right"/>
      <protection/>
    </xf>
    <xf numFmtId="0" fontId="18" fillId="34" borderId="14" xfId="0" applyFont="1" applyFill="1" applyBorder="1" applyAlignment="1" applyProtection="1">
      <alignment horizontal="right"/>
      <protection/>
    </xf>
    <xf numFmtId="0" fontId="12" fillId="33" borderId="0" xfId="0" applyFont="1" applyFill="1" applyBorder="1" applyAlignment="1" applyProtection="1">
      <alignment horizontal="right"/>
      <protection/>
    </xf>
    <xf numFmtId="2" fontId="0" fillId="0" borderId="10" xfId="0" applyNumberFormat="1" applyBorder="1" applyAlignment="1" applyProtection="1">
      <alignment horizontal="center" vertical="top"/>
      <protection/>
    </xf>
    <xf numFmtId="1" fontId="13" fillId="34" borderId="0" xfId="0" applyNumberFormat="1" applyFont="1" applyFill="1" applyAlignment="1" applyProtection="1">
      <alignment horizontal="right" vertical="top"/>
      <protection/>
    </xf>
    <xf numFmtId="0" fontId="13" fillId="34" borderId="0" xfId="0" applyFont="1" applyFill="1" applyAlignment="1" applyProtection="1">
      <alignment horizontal="left" vertical="top"/>
      <protection/>
    </xf>
    <xf numFmtId="0" fontId="18" fillId="34" borderId="15" xfId="0" applyFont="1" applyFill="1" applyBorder="1" applyAlignment="1" applyProtection="1">
      <alignment horizontal="right"/>
      <protection/>
    </xf>
    <xf numFmtId="0" fontId="13" fillId="34" borderId="0" xfId="0" applyFont="1" applyFill="1" applyAlignment="1" applyProtection="1">
      <alignment horizontal="right" vertical="top"/>
      <protection/>
    </xf>
    <xf numFmtId="0" fontId="18" fillId="34" borderId="16"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21" fillId="33" borderId="0" xfId="0" applyFont="1" applyFill="1" applyAlignment="1" applyProtection="1">
      <alignment horizontal="left" indent="1"/>
      <protection/>
    </xf>
    <xf numFmtId="0" fontId="22" fillId="33" borderId="0" xfId="0" applyFont="1" applyFill="1" applyAlignment="1" applyProtection="1">
      <alignment wrapText="1"/>
      <protection/>
    </xf>
    <xf numFmtId="0" fontId="22" fillId="33" borderId="0" xfId="0" applyFont="1" applyFill="1" applyAlignment="1" applyProtection="1">
      <alignment horizontal="left" vertical="top" textRotation="90" wrapText="1"/>
      <protection/>
    </xf>
    <xf numFmtId="0" fontId="3" fillId="34" borderId="17" xfId="0" applyFont="1" applyFill="1" applyBorder="1" applyAlignment="1" applyProtection="1">
      <alignment horizontal="left" indent="1"/>
      <protection/>
    </xf>
    <xf numFmtId="0" fontId="3" fillId="34" borderId="0" xfId="0" applyFont="1" applyFill="1" applyAlignment="1" applyProtection="1">
      <alignment horizontal="left" indent="1"/>
      <protection/>
    </xf>
    <xf numFmtId="0" fontId="4" fillId="34" borderId="0" xfId="0" applyFont="1" applyFill="1" applyAlignment="1" applyProtection="1">
      <alignment horizontal="center" wrapText="1"/>
      <protection/>
    </xf>
    <xf numFmtId="0" fontId="12" fillId="34" borderId="18"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13" fillId="34" borderId="19" xfId="0" applyFont="1" applyFill="1" applyBorder="1" applyAlignment="1" applyProtection="1">
      <alignment horizontal="left" vertical="top" wrapText="1"/>
      <protection/>
    </xf>
    <xf numFmtId="0" fontId="11" fillId="34" borderId="20" xfId="0" applyFont="1" applyFill="1" applyBorder="1" applyAlignment="1" applyProtection="1">
      <alignment horizontal="left" indent="1"/>
      <protection/>
    </xf>
    <xf numFmtId="0" fontId="14" fillId="34" borderId="20" xfId="0" applyFont="1" applyFill="1" applyBorder="1" applyAlignment="1" applyProtection="1">
      <alignment wrapText="1"/>
      <protection/>
    </xf>
    <xf numFmtId="0" fontId="4" fillId="0" borderId="21" xfId="0" applyFont="1" applyFill="1" applyBorder="1" applyAlignment="1" applyProtection="1">
      <alignment horizontal="center" vertical="top" textRotation="90" wrapText="1"/>
      <protection/>
    </xf>
    <xf numFmtId="1" fontId="12" fillId="34" borderId="13" xfId="0" applyNumberFormat="1" applyFont="1" applyFill="1" applyBorder="1" applyAlignment="1" applyProtection="1">
      <alignment horizontal="center" vertical="top" wrapText="1"/>
      <protection/>
    </xf>
    <xf numFmtId="0" fontId="12" fillId="34" borderId="13" xfId="0" applyFont="1" applyFill="1" applyBorder="1" applyAlignment="1" applyProtection="1">
      <alignment horizontal="left" vertical="top" wrapText="1" indent="2"/>
      <protection/>
    </xf>
    <xf numFmtId="0" fontId="19" fillId="35" borderId="0" xfId="0" applyFont="1" applyFill="1" applyAlignment="1" applyProtection="1">
      <alignment horizontal="right"/>
      <protection/>
    </xf>
    <xf numFmtId="2" fontId="0" fillId="35" borderId="18" xfId="0" applyNumberFormat="1" applyFont="1" applyFill="1" applyBorder="1" applyAlignment="1" applyProtection="1">
      <alignment horizontal="center" vertical="top"/>
      <protection/>
    </xf>
    <xf numFmtId="1" fontId="12" fillId="0" borderId="13" xfId="0" applyNumberFormat="1" applyFont="1" applyBorder="1" applyAlignment="1" applyProtection="1">
      <alignment horizontal="center"/>
      <protection/>
    </xf>
    <xf numFmtId="0" fontId="13" fillId="34" borderId="13" xfId="0" applyFont="1" applyFill="1" applyBorder="1" applyAlignment="1" applyProtection="1">
      <alignment horizontal="left" vertical="top"/>
      <protection/>
    </xf>
    <xf numFmtId="0" fontId="12" fillId="35" borderId="0" xfId="0" applyFont="1" applyFill="1" applyAlignment="1" applyProtection="1">
      <alignment horizontal="center" vertical="top" wrapText="1"/>
      <protection/>
    </xf>
    <xf numFmtId="0" fontId="12" fillId="35" borderId="0" xfId="0" applyFont="1" applyFill="1" applyAlignment="1" applyProtection="1">
      <alignment horizontal="left" vertical="top" wrapText="1" indent="2"/>
      <protection/>
    </xf>
    <xf numFmtId="0" fontId="12" fillId="33" borderId="0" xfId="0" applyFont="1" applyFill="1" applyAlignment="1" applyProtection="1">
      <alignment horizontal="center" vertical="top" wrapText="1"/>
      <protection/>
    </xf>
    <xf numFmtId="0" fontId="13" fillId="34" borderId="22" xfId="0" applyFont="1" applyFill="1" applyBorder="1" applyAlignment="1" applyProtection="1">
      <alignment horizontal="left" vertical="top" wrapText="1"/>
      <protection/>
    </xf>
    <xf numFmtId="0" fontId="11" fillId="34" borderId="21" xfId="0" applyFont="1" applyFill="1" applyBorder="1" applyAlignment="1" applyProtection="1">
      <alignment horizontal="center"/>
      <protection/>
    </xf>
    <xf numFmtId="0" fontId="11" fillId="34" borderId="21" xfId="0" applyFont="1" applyFill="1" applyBorder="1" applyAlignment="1" applyProtection="1">
      <alignment horizontal="left" indent="1"/>
      <protection/>
    </xf>
    <xf numFmtId="0" fontId="11" fillId="34" borderId="21" xfId="0" applyFont="1" applyFill="1" applyBorder="1" applyAlignment="1" applyProtection="1">
      <alignment wrapText="1"/>
      <protection/>
    </xf>
    <xf numFmtId="2" fontId="4" fillId="0" borderId="21" xfId="0" applyNumberFormat="1" applyFont="1" applyFill="1" applyBorder="1" applyAlignment="1" applyProtection="1">
      <alignment horizontal="center" vertical="top" textRotation="90" wrapText="1"/>
      <protection/>
    </xf>
    <xf numFmtId="0" fontId="10" fillId="33" borderId="0" xfId="0" applyFont="1" applyFill="1" applyBorder="1" applyAlignment="1" applyProtection="1">
      <alignment horizontal="left" vertical="top" wrapText="1" indent="2"/>
      <protection/>
    </xf>
    <xf numFmtId="0" fontId="12"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indent="2"/>
      <protection/>
    </xf>
    <xf numFmtId="0" fontId="11" fillId="34" borderId="0" xfId="0" applyFont="1" applyFill="1" applyBorder="1" applyAlignment="1" applyProtection="1">
      <alignment horizontal="center"/>
      <protection/>
    </xf>
    <xf numFmtId="0" fontId="11" fillId="34" borderId="0" xfId="0" applyFont="1" applyFill="1" applyBorder="1" applyAlignment="1" applyProtection="1">
      <alignment horizontal="left" indent="1"/>
      <protection/>
    </xf>
    <xf numFmtId="0" fontId="13" fillId="34" borderId="19" xfId="0" applyFont="1" applyFill="1" applyBorder="1" applyAlignment="1" applyProtection="1">
      <alignment horizontal="left" vertical="center" indent="1"/>
      <protection/>
    </xf>
    <xf numFmtId="0" fontId="23" fillId="0" borderId="0" xfId="0" applyFont="1" applyAlignment="1" applyProtection="1">
      <alignment vertical="top"/>
      <protection/>
    </xf>
    <xf numFmtId="0" fontId="6" fillId="0" borderId="0" xfId="0" applyFont="1" applyAlignment="1" applyProtection="1">
      <alignment horizontal="left"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10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10_g-MET_31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10_g-MET_465-DesignFairPresentationEvalua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10_g-MET_465-FinalDesignRepo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10_g-MET_465-LocalExa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10_g-MET_465-OralFinal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coreCards\2010_g-MET_465-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4.428571428571429</v>
          </cell>
          <cell r="H8">
            <v>4.142857142857143</v>
          </cell>
          <cell r="I8" t="str">
            <v/>
          </cell>
          <cell r="J8" t="str">
            <v/>
          </cell>
        </row>
        <row r="9">
          <cell r="G9">
            <v>3</v>
          </cell>
          <cell r="H9">
            <v>3</v>
          </cell>
          <cell r="I9">
            <v>0</v>
          </cell>
          <cell r="J9">
            <v>0</v>
          </cell>
        </row>
        <row r="57">
          <cell r="C57">
            <v>14</v>
          </cell>
        </row>
        <row r="58">
          <cell r="C58" t="str">
            <v>MW</v>
          </cell>
        </row>
        <row r="59">
          <cell r="C59">
            <v>40558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5</v>
          </cell>
          <cell r="I7">
            <v>0</v>
          </cell>
          <cell r="J7">
            <v>0</v>
          </cell>
        </row>
        <row r="8">
          <cell r="G8" t="str">
            <v/>
          </cell>
          <cell r="H8">
            <v>3.5714285714285716</v>
          </cell>
          <cell r="I8" t="str">
            <v/>
          </cell>
          <cell r="J8" t="str">
            <v/>
          </cell>
        </row>
        <row r="9">
          <cell r="G9">
            <v>0</v>
          </cell>
          <cell r="H9">
            <v>1</v>
          </cell>
          <cell r="I9">
            <v>0</v>
          </cell>
          <cell r="J9">
            <v>0</v>
          </cell>
        </row>
        <row r="57">
          <cell r="C57">
            <v>7</v>
          </cell>
        </row>
        <row r="58">
          <cell r="C58" t="str">
            <v>WMC</v>
          </cell>
        </row>
        <row r="59">
          <cell r="C59">
            <v>40402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4.533333333333333</v>
          </cell>
          <cell r="H8">
            <v>4.666666666666667</v>
          </cell>
          <cell r="I8">
            <v>3.533333333333333</v>
          </cell>
          <cell r="J8" t="str">
            <v/>
          </cell>
        </row>
        <row r="9">
          <cell r="G9">
            <v>3</v>
          </cell>
          <cell r="H9">
            <v>3</v>
          </cell>
          <cell r="I9">
            <v>3</v>
          </cell>
          <cell r="J9">
            <v>0</v>
          </cell>
        </row>
        <row r="57">
          <cell r="C57">
            <v>90</v>
          </cell>
        </row>
        <row r="58">
          <cell r="C58" t="str">
            <v>WC</v>
          </cell>
        </row>
        <row r="59">
          <cell r="C59">
            <v>40288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3.8</v>
          </cell>
          <cell r="H8">
            <v>3.8</v>
          </cell>
          <cell r="I8">
            <v>3.8</v>
          </cell>
          <cell r="J8" t="str">
            <v/>
          </cell>
        </row>
        <row r="9">
          <cell r="G9">
            <v>3</v>
          </cell>
          <cell r="H9">
            <v>3</v>
          </cell>
          <cell r="I9">
            <v>3</v>
          </cell>
          <cell r="J9">
            <v>0</v>
          </cell>
        </row>
        <row r="57">
          <cell r="C57">
            <v>15</v>
          </cell>
        </row>
        <row r="58">
          <cell r="C58" t="str">
            <v>JJK</v>
          </cell>
        </row>
        <row r="59">
          <cell r="C59">
            <v>40379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0</v>
          </cell>
          <cell r="J7">
            <v>0</v>
          </cell>
        </row>
        <row r="8">
          <cell r="G8">
            <v>3.6666666666666665</v>
          </cell>
          <cell r="H8" t="str">
            <v/>
          </cell>
          <cell r="I8" t="str">
            <v/>
          </cell>
          <cell r="J8" t="str">
            <v/>
          </cell>
        </row>
        <row r="9">
          <cell r="G9">
            <v>1</v>
          </cell>
          <cell r="H9">
            <v>0</v>
          </cell>
          <cell r="I9">
            <v>0</v>
          </cell>
          <cell r="J9">
            <v>0</v>
          </cell>
        </row>
        <row r="57">
          <cell r="C57">
            <v>12</v>
          </cell>
        </row>
        <row r="58">
          <cell r="C58" t="str">
            <v>SMH</v>
          </cell>
        </row>
        <row r="59">
          <cell r="C59">
            <v>40567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5</v>
          </cell>
          <cell r="J7">
            <v>0</v>
          </cell>
        </row>
        <row r="8">
          <cell r="G8">
            <v>4.76</v>
          </cell>
          <cell r="H8" t="str">
            <v/>
          </cell>
          <cell r="I8">
            <v>4.2</v>
          </cell>
          <cell r="J8" t="str">
            <v/>
          </cell>
        </row>
        <row r="9">
          <cell r="G9">
            <v>3</v>
          </cell>
          <cell r="H9">
            <v>0</v>
          </cell>
          <cell r="I9">
            <v>3</v>
          </cell>
          <cell r="J9">
            <v>0</v>
          </cell>
        </row>
        <row r="57">
          <cell r="C57">
            <v>50</v>
          </cell>
        </row>
        <row r="58">
          <cell r="C58" t="str">
            <v>FAC</v>
          </cell>
        </row>
        <row r="59">
          <cell r="C59">
            <v>40299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5</v>
          </cell>
          <cell r="I7">
            <v>5</v>
          </cell>
          <cell r="J7">
            <v>0</v>
          </cell>
        </row>
        <row r="8">
          <cell r="G8" t="str">
            <v/>
          </cell>
          <cell r="H8">
            <v>4</v>
          </cell>
          <cell r="I8">
            <v>4.2</v>
          </cell>
          <cell r="J8" t="str">
            <v/>
          </cell>
        </row>
        <row r="9">
          <cell r="G9">
            <v>0</v>
          </cell>
          <cell r="H9">
            <v>3</v>
          </cell>
          <cell r="I9">
            <v>3</v>
          </cell>
          <cell r="J9">
            <v>0</v>
          </cell>
        </row>
        <row r="57">
          <cell r="C57">
            <v>20</v>
          </cell>
        </row>
        <row r="58">
          <cell r="C58" t="str">
            <v>SEN</v>
          </cell>
        </row>
        <row r="59">
          <cell r="C59">
            <v>40563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showRowColHeaders="0" showZeros="0" tabSelected="1" zoomScalePageLayoutView="0"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8">
        <v>2010</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4.76</v>
      </c>
      <c r="H4" s="35">
        <f>IF(MAX(H11,H16,H21,H26,H31,H36,H41,H46)=0,"",MAX(H12,H17,H22,H27,H32,H37,H42,H47))</f>
        <v>4.666666666666667</v>
      </c>
      <c r="I4" s="35">
        <f>IF(MAX(I11,I16,I21,I26,I31,I36,I41,I46)=0,"",MAX(I12,I17,I22,I27,I32,I37,I42,I47))</f>
        <v>4.2</v>
      </c>
      <c r="J4" s="35">
        <f>IF(MAX(J11,J16,J21,J26,J31,J36,J41,J46)=0,"",MAX(J12,J17,J22,J27,J32,J37,J42,J47))</f>
      </c>
      <c r="K4" s="3"/>
    </row>
    <row r="5" spans="1:11" ht="14.25" customHeight="1" thickBot="1">
      <c r="A5" s="6"/>
      <c r="B5" s="22"/>
      <c r="C5" s="36">
        <f>SUM(C12,C17,C22,C27,C32,C37,C42,C47)</f>
        <v>208</v>
      </c>
      <c r="D5" s="37" t="s">
        <v>11</v>
      </c>
      <c r="E5" s="38" t="s">
        <v>1</v>
      </c>
      <c r="F5" s="34"/>
      <c r="G5" s="35">
        <f>IF(OR(G4="",G4=0),"",AVERAGE(G12,G17,G22,G27,G32,G37,G42,G47))</f>
        <v>4.2377142857142855</v>
      </c>
      <c r="H5" s="35">
        <f>IF(OR(H4="",H4=0),"",AVERAGE(H12,H17,H22,H27,H32,H37,H42,H47))</f>
        <v>4.036190476190477</v>
      </c>
      <c r="I5" s="35">
        <f>IF(OR(I4="",I4=0),"",AVERAGE(I12,I17,I22,I27,I32,I37,I42,I47))</f>
        <v>3.9333333333333336</v>
      </c>
      <c r="J5" s="35">
        <f>IF(OR(J4="",J4=0),"",AVERAGE(J12,J17,J22,J27,J32,J37,J42,J47))</f>
      </c>
      <c r="K5" s="3"/>
    </row>
    <row r="6" spans="1:11" ht="14.25" customHeight="1" thickBot="1">
      <c r="A6" s="7"/>
      <c r="B6" s="22"/>
      <c r="C6" s="39">
        <f>COUNT(G12:J12,G17:J17,G22:J22,G27:J27,G32:J32,G37:J37,G42:J42,G47:J47)</f>
        <v>14</v>
      </c>
      <c r="D6" s="37" t="s">
        <v>10</v>
      </c>
      <c r="E6" s="40" t="s">
        <v>2</v>
      </c>
      <c r="F6" s="41"/>
      <c r="G6" s="35">
        <f>IF(OR(G4="",G4=0),"",MIN(G12,G17,G22,G27,G32,G37,G42,G47))</f>
        <v>3.6666666666666665</v>
      </c>
      <c r="H6" s="35">
        <f>IF(OR(H4="",H4=0),"",MIN(H12,H17,H22,H27,H32,H37,H42,H47))</f>
        <v>3.5714285714285716</v>
      </c>
      <c r="I6" s="35">
        <f>IF(OR(I4="",I4=0),"",MIN(I12,I17,I22,I27,I32,I37,I42,I47))</f>
        <v>3.533333333333333</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24</v>
      </c>
      <c r="H8" s="48" t="s">
        <v>25</v>
      </c>
      <c r="I8" s="48" t="s">
        <v>26</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7" t="s">
        <v>15</v>
      </c>
      <c r="C11" s="58">
        <v>1</v>
      </c>
      <c r="D11" s="59" t="s">
        <v>9</v>
      </c>
      <c r="E11" s="60" t="s">
        <v>0</v>
      </c>
      <c r="F11" s="41"/>
      <c r="G11" s="61">
        <f>'[1]Sheet1'!G7</f>
        <v>5</v>
      </c>
      <c r="H11" s="61">
        <f>'[1]Sheet1'!H7</f>
        <v>5</v>
      </c>
      <c r="I11" s="61">
        <f>'[1]Sheet1'!I7</f>
        <v>0</v>
      </c>
      <c r="J11" s="61">
        <f>'[1]Sheet1'!J7</f>
        <v>0</v>
      </c>
      <c r="K11" s="10"/>
    </row>
    <row r="12" spans="1:11" s="8" customFormat="1" ht="14.25" customHeight="1">
      <c r="A12" s="10"/>
      <c r="B12" s="23" t="str">
        <f>'[1]Sheet1'!C58</f>
        <v>MW</v>
      </c>
      <c r="C12" s="62">
        <f>'[1]Sheet1'!C57</f>
        <v>14</v>
      </c>
      <c r="D12" s="63" t="s">
        <v>11</v>
      </c>
      <c r="E12" s="60" t="s">
        <v>1</v>
      </c>
      <c r="F12" s="41"/>
      <c r="G12" s="61">
        <f>'[1]Sheet1'!G8</f>
        <v>4.428571428571429</v>
      </c>
      <c r="H12" s="61">
        <f>'[1]Sheet1'!H8</f>
        <v>4.142857142857143</v>
      </c>
      <c r="I12" s="61">
        <f>'[1]Sheet1'!I8</f>
      </c>
      <c r="J12" s="61">
        <f>'[1]Sheet1'!J8</f>
      </c>
      <c r="K12" s="10"/>
    </row>
    <row r="13" spans="1:11" s="8" customFormat="1" ht="14.25" customHeight="1">
      <c r="A13" s="10"/>
      <c r="B13" s="24">
        <f>'[1]Sheet1'!C59</f>
        <v>40558</v>
      </c>
      <c r="C13" s="64"/>
      <c r="D13" s="65"/>
      <c r="E13" s="60" t="s">
        <v>2</v>
      </c>
      <c r="F13" s="41"/>
      <c r="G13" s="61">
        <f>'[1]Sheet1'!G9</f>
        <v>3</v>
      </c>
      <c r="H13" s="61">
        <f>'[1]Sheet1'!H9</f>
        <v>3</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7" t="s">
        <v>17</v>
      </c>
      <c r="C16" s="58">
        <v>1</v>
      </c>
      <c r="D16" s="59" t="s">
        <v>9</v>
      </c>
      <c r="E16" s="60" t="s">
        <v>0</v>
      </c>
      <c r="F16" s="41"/>
      <c r="G16" s="61">
        <f>'[2]Sheet1'!G7</f>
        <v>0</v>
      </c>
      <c r="H16" s="61">
        <f>'[2]Sheet1'!H7</f>
        <v>5</v>
      </c>
      <c r="I16" s="61">
        <f>'[2]Sheet1'!I7</f>
        <v>0</v>
      </c>
      <c r="J16" s="61">
        <f>'[2]Sheet1'!J7</f>
        <v>0</v>
      </c>
      <c r="K16" s="10"/>
    </row>
    <row r="17" spans="1:11" s="8" customFormat="1" ht="14.25" customHeight="1">
      <c r="A17" s="10"/>
      <c r="B17" s="23" t="str">
        <f>'[2]Sheet1'!C58</f>
        <v>WMC</v>
      </c>
      <c r="C17" s="62">
        <f>'[2]Sheet1'!C57</f>
        <v>7</v>
      </c>
      <c r="D17" s="63" t="s">
        <v>11</v>
      </c>
      <c r="E17" s="60" t="s">
        <v>1</v>
      </c>
      <c r="F17" s="41"/>
      <c r="G17" s="61">
        <f>'[2]Sheet1'!G8</f>
      </c>
      <c r="H17" s="61">
        <f>'[2]Sheet1'!H8</f>
        <v>3.5714285714285716</v>
      </c>
      <c r="I17" s="61">
        <f>'[2]Sheet1'!I8</f>
      </c>
      <c r="J17" s="61">
        <f>'[2]Sheet1'!J8</f>
      </c>
      <c r="K17" s="10"/>
    </row>
    <row r="18" spans="1:11" s="8" customFormat="1" ht="14.25" customHeight="1">
      <c r="A18" s="10"/>
      <c r="B18" s="24">
        <f>'[2]Sheet1'!C59</f>
        <v>40402</v>
      </c>
      <c r="C18" s="64"/>
      <c r="D18" s="65"/>
      <c r="E18" s="60" t="s">
        <v>2</v>
      </c>
      <c r="F18" s="41"/>
      <c r="G18" s="61">
        <f>'[2]Sheet1'!G9</f>
        <v>0</v>
      </c>
      <c r="H18" s="61">
        <f>'[2]Sheet1'!H9</f>
        <v>1</v>
      </c>
      <c r="I18" s="61">
        <f>'[2]Sheet1'!I9</f>
        <v>0</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7" t="s">
        <v>19</v>
      </c>
      <c r="C21" s="58">
        <v>1</v>
      </c>
      <c r="D21" s="59" t="s">
        <v>9</v>
      </c>
      <c r="E21" s="60" t="s">
        <v>0</v>
      </c>
      <c r="F21" s="41"/>
      <c r="G21" s="61">
        <f>'[3]Sheet1'!G7</f>
        <v>5</v>
      </c>
      <c r="H21" s="61">
        <f>'[3]Sheet1'!H7</f>
        <v>5</v>
      </c>
      <c r="I21" s="61">
        <f>'[3]Sheet1'!I7</f>
        <v>5</v>
      </c>
      <c r="J21" s="61">
        <f>'[3]Sheet1'!J7</f>
        <v>0</v>
      </c>
      <c r="K21" s="10"/>
    </row>
    <row r="22" spans="1:11" s="8" customFormat="1" ht="14.25" customHeight="1">
      <c r="A22" s="10"/>
      <c r="B22" s="23" t="str">
        <f>'[3]Sheet1'!C58</f>
        <v>WC</v>
      </c>
      <c r="C22" s="62">
        <f>'[3]Sheet1'!C57</f>
        <v>90</v>
      </c>
      <c r="D22" s="63" t="s">
        <v>11</v>
      </c>
      <c r="E22" s="60" t="s">
        <v>1</v>
      </c>
      <c r="F22" s="41"/>
      <c r="G22" s="61">
        <f>'[3]Sheet1'!G8</f>
        <v>4.533333333333333</v>
      </c>
      <c r="H22" s="61">
        <f>'[3]Sheet1'!H8</f>
        <v>4.666666666666667</v>
      </c>
      <c r="I22" s="61">
        <f>'[3]Sheet1'!I8</f>
        <v>3.533333333333333</v>
      </c>
      <c r="J22" s="61">
        <f>'[3]Sheet1'!J8</f>
      </c>
      <c r="K22" s="10"/>
    </row>
    <row r="23" spans="1:11" s="8" customFormat="1" ht="14.25" customHeight="1">
      <c r="A23" s="10"/>
      <c r="B23" s="24">
        <f>'[3]Sheet1'!C59</f>
        <v>40288</v>
      </c>
      <c r="C23" s="64"/>
      <c r="D23" s="65"/>
      <c r="E23" s="60" t="s">
        <v>2</v>
      </c>
      <c r="F23" s="41"/>
      <c r="G23" s="61">
        <f>'[3]Sheet1'!G9</f>
        <v>3</v>
      </c>
      <c r="H23" s="61">
        <f>'[3]Sheet1'!H9</f>
        <v>3</v>
      </c>
      <c r="I23" s="61">
        <f>'[3]Sheet1'!I9</f>
        <v>3</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18</v>
      </c>
      <c r="C25" s="68"/>
      <c r="D25" s="69" t="b">
        <v>0</v>
      </c>
      <c r="E25" s="70"/>
      <c r="F25" s="41"/>
      <c r="G25" s="71"/>
      <c r="H25" s="71"/>
      <c r="I25" s="71"/>
      <c r="J25" s="71"/>
      <c r="K25" s="10"/>
    </row>
    <row r="26" spans="1:16" s="8" customFormat="1" ht="14.25" customHeight="1">
      <c r="A26" s="10"/>
      <c r="B26" s="77" t="s">
        <v>20</v>
      </c>
      <c r="C26" s="58">
        <v>1</v>
      </c>
      <c r="D26" s="59" t="s">
        <v>9</v>
      </c>
      <c r="E26" s="60" t="s">
        <v>0</v>
      </c>
      <c r="F26" s="41"/>
      <c r="G26" s="61">
        <f>'[4]Sheet1'!G7</f>
        <v>5</v>
      </c>
      <c r="H26" s="61">
        <f>'[4]Sheet1'!H7</f>
        <v>5</v>
      </c>
      <c r="I26" s="61">
        <f>'[4]Sheet1'!I7</f>
        <v>5</v>
      </c>
      <c r="J26" s="61">
        <f>'[4]Sheet1'!J7</f>
        <v>0</v>
      </c>
      <c r="K26" s="10"/>
      <c r="M26" s="9"/>
      <c r="N26" s="9"/>
      <c r="O26" s="9"/>
      <c r="P26" s="9"/>
    </row>
    <row r="27" spans="1:11" s="8" customFormat="1" ht="14.25" customHeight="1">
      <c r="A27" s="10"/>
      <c r="B27" s="23" t="str">
        <f>'[4]Sheet1'!C58</f>
        <v>JJK</v>
      </c>
      <c r="C27" s="62">
        <f>'[4]Sheet1'!C57</f>
        <v>15</v>
      </c>
      <c r="D27" s="63" t="s">
        <v>11</v>
      </c>
      <c r="E27" s="60" t="s">
        <v>1</v>
      </c>
      <c r="F27" s="41"/>
      <c r="G27" s="61">
        <f>'[4]Sheet1'!G8</f>
        <v>3.8</v>
      </c>
      <c r="H27" s="61">
        <f>'[4]Sheet1'!H8</f>
        <v>3.8</v>
      </c>
      <c r="I27" s="61">
        <f>'[4]Sheet1'!I8</f>
        <v>3.8</v>
      </c>
      <c r="J27" s="61">
        <f>'[4]Sheet1'!J8</f>
      </c>
      <c r="K27" s="10"/>
    </row>
    <row r="28" spans="1:11" s="8" customFormat="1" ht="14.25" customHeight="1">
      <c r="A28" s="10"/>
      <c r="B28" s="24">
        <f>'[4]Sheet1'!C59</f>
        <v>40379</v>
      </c>
      <c r="C28" s="64"/>
      <c r="D28" s="65"/>
      <c r="E28" s="60" t="s">
        <v>2</v>
      </c>
      <c r="F28" s="41"/>
      <c r="G28" s="61">
        <f>'[4]Sheet1'!G9</f>
        <v>3</v>
      </c>
      <c r="H28" s="61">
        <f>'[4]Sheet1'!H9</f>
        <v>3</v>
      </c>
      <c r="I28" s="61">
        <f>'[4]Sheet1'!I9</f>
        <v>3</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18</v>
      </c>
      <c r="C30" s="68"/>
      <c r="D30" s="69" t="b">
        <v>0</v>
      </c>
      <c r="E30" s="70"/>
      <c r="F30" s="41"/>
      <c r="G30" s="71"/>
      <c r="H30" s="71"/>
      <c r="I30" s="71"/>
      <c r="J30" s="71"/>
      <c r="K30" s="10"/>
    </row>
    <row r="31" spans="1:11" ht="14.25" customHeight="1">
      <c r="A31" s="10"/>
      <c r="B31" s="77" t="s">
        <v>21</v>
      </c>
      <c r="C31" s="58">
        <v>2</v>
      </c>
      <c r="D31" s="59" t="s">
        <v>9</v>
      </c>
      <c r="E31" s="60" t="s">
        <v>0</v>
      </c>
      <c r="F31" s="41"/>
      <c r="G31" s="61">
        <f>'[5]Sheet1'!G7</f>
        <v>5</v>
      </c>
      <c r="H31" s="61">
        <f>'[5]Sheet1'!H7</f>
        <v>0</v>
      </c>
      <c r="I31" s="61">
        <f>'[5]Sheet1'!I7</f>
        <v>0</v>
      </c>
      <c r="J31" s="61">
        <f>'[5]Sheet1'!J7</f>
        <v>0</v>
      </c>
      <c r="K31" s="10"/>
    </row>
    <row r="32" spans="1:11" ht="14.25" customHeight="1">
      <c r="A32" s="10"/>
      <c r="B32" s="23" t="str">
        <f>'[5]Sheet1'!C58</f>
        <v>SMH</v>
      </c>
      <c r="C32" s="62">
        <f>'[5]Sheet1'!C57</f>
        <v>12</v>
      </c>
      <c r="D32" s="63" t="s">
        <v>11</v>
      </c>
      <c r="E32" s="60" t="s">
        <v>1</v>
      </c>
      <c r="F32" s="41"/>
      <c r="G32" s="61">
        <f>'[5]Sheet1'!G8</f>
        <v>3.6666666666666665</v>
      </c>
      <c r="H32" s="61">
        <f>'[5]Sheet1'!H8</f>
      </c>
      <c r="I32" s="61">
        <f>'[5]Sheet1'!I8</f>
      </c>
      <c r="J32" s="61">
        <f>'[5]Sheet1'!J8</f>
      </c>
      <c r="K32" s="10"/>
    </row>
    <row r="33" spans="1:11" ht="14.25" customHeight="1">
      <c r="A33" s="10"/>
      <c r="B33" s="24">
        <f>'[5]Sheet1'!C59</f>
        <v>40567</v>
      </c>
      <c r="C33" s="64"/>
      <c r="D33" s="65"/>
      <c r="E33" s="60" t="s">
        <v>2</v>
      </c>
      <c r="F33" s="41"/>
      <c r="G33" s="61">
        <f>'[5]Sheet1'!G9</f>
        <v>1</v>
      </c>
      <c r="H33" s="61">
        <f>'[5]Sheet1'!H9</f>
        <v>0</v>
      </c>
      <c r="I33" s="61">
        <f>'[5]Sheet1'!I9</f>
        <v>0</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18</v>
      </c>
      <c r="C35" s="68"/>
      <c r="D35" s="69" t="b">
        <v>0</v>
      </c>
      <c r="E35" s="70"/>
      <c r="F35" s="41"/>
      <c r="G35" s="71"/>
      <c r="H35" s="71"/>
      <c r="I35" s="71"/>
      <c r="J35" s="71"/>
      <c r="K35" s="10"/>
    </row>
    <row r="36" spans="1:11" ht="14.25" customHeight="1">
      <c r="A36" s="10"/>
      <c r="B36" s="77" t="s">
        <v>22</v>
      </c>
      <c r="C36" s="58">
        <v>2</v>
      </c>
      <c r="D36" s="59" t="s">
        <v>9</v>
      </c>
      <c r="E36" s="60" t="s">
        <v>0</v>
      </c>
      <c r="F36" s="41"/>
      <c r="G36" s="61">
        <f>'[6]Sheet1'!G7</f>
        <v>5</v>
      </c>
      <c r="H36" s="61">
        <f>'[6]Sheet1'!H7</f>
        <v>0</v>
      </c>
      <c r="I36" s="61">
        <f>'[6]Sheet1'!I7</f>
        <v>5</v>
      </c>
      <c r="J36" s="61">
        <f>'[6]Sheet1'!J7</f>
        <v>0</v>
      </c>
      <c r="K36" s="10"/>
    </row>
    <row r="37" spans="1:11" ht="14.25" customHeight="1">
      <c r="A37" s="10"/>
      <c r="B37" s="23" t="str">
        <f>'[6]Sheet1'!C58</f>
        <v>FAC</v>
      </c>
      <c r="C37" s="62">
        <f>'[6]Sheet1'!C57</f>
        <v>50</v>
      </c>
      <c r="D37" s="63" t="s">
        <v>11</v>
      </c>
      <c r="E37" s="60" t="s">
        <v>1</v>
      </c>
      <c r="F37" s="41"/>
      <c r="G37" s="61">
        <f>'[6]Sheet1'!G8</f>
        <v>4.76</v>
      </c>
      <c r="H37" s="61">
        <f>'[6]Sheet1'!H8</f>
      </c>
      <c r="I37" s="61">
        <f>'[6]Sheet1'!I8</f>
        <v>4.2</v>
      </c>
      <c r="J37" s="61">
        <f>'[6]Sheet1'!J8</f>
      </c>
      <c r="K37" s="10"/>
    </row>
    <row r="38" spans="1:11" ht="14.25" customHeight="1">
      <c r="A38" s="10"/>
      <c r="B38" s="24">
        <f>'[6]Sheet1'!C59</f>
        <v>40299</v>
      </c>
      <c r="C38" s="64"/>
      <c r="D38" s="65"/>
      <c r="E38" s="60" t="s">
        <v>2</v>
      </c>
      <c r="F38" s="41"/>
      <c r="G38" s="61">
        <f>'[6]Sheet1'!G9</f>
        <v>3</v>
      </c>
      <c r="H38" s="61">
        <f>'[6]Sheet1'!H9</f>
        <v>0</v>
      </c>
      <c r="I38" s="61">
        <f>'[6]Sheet1'!I9</f>
        <v>3</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t="s">
        <v>18</v>
      </c>
      <c r="C40" s="75"/>
      <c r="D40" s="76" t="b">
        <v>0</v>
      </c>
      <c r="E40" s="70"/>
      <c r="F40" s="41"/>
      <c r="G40" s="71"/>
      <c r="H40" s="71"/>
      <c r="I40" s="71"/>
      <c r="J40" s="71"/>
      <c r="K40" s="10"/>
    </row>
    <row r="41" spans="1:11" ht="14.25" customHeight="1">
      <c r="A41" s="10"/>
      <c r="B41" s="77" t="s">
        <v>23</v>
      </c>
      <c r="C41" s="58">
        <v>3</v>
      </c>
      <c r="D41" s="59" t="s">
        <v>9</v>
      </c>
      <c r="E41" s="60" t="s">
        <v>0</v>
      </c>
      <c r="F41" s="41"/>
      <c r="G41" s="61">
        <f>'[7]Sheet1'!G7</f>
        <v>0</v>
      </c>
      <c r="H41" s="61">
        <f>'[7]Sheet1'!H7</f>
        <v>5</v>
      </c>
      <c r="I41" s="61">
        <f>'[7]Sheet1'!I7</f>
        <v>5</v>
      </c>
      <c r="J41" s="61">
        <f>'[7]Sheet1'!J7</f>
        <v>0</v>
      </c>
      <c r="K41" s="10"/>
    </row>
    <row r="42" spans="1:11" ht="14.25" customHeight="1">
      <c r="A42" s="10"/>
      <c r="B42" s="23" t="str">
        <f>'[7]Sheet1'!C58</f>
        <v>SEN</v>
      </c>
      <c r="C42" s="62">
        <f>'[7]Sheet1'!C57</f>
        <v>20</v>
      </c>
      <c r="D42" s="63" t="s">
        <v>11</v>
      </c>
      <c r="E42" s="60" t="s">
        <v>1</v>
      </c>
      <c r="F42" s="41"/>
      <c r="G42" s="61">
        <f>'[7]Sheet1'!G8</f>
      </c>
      <c r="H42" s="61">
        <f>'[7]Sheet1'!H8</f>
        <v>4</v>
      </c>
      <c r="I42" s="61">
        <f>'[7]Sheet1'!I8</f>
        <v>4.2</v>
      </c>
      <c r="J42" s="61">
        <f>'[7]Sheet1'!J8</f>
      </c>
      <c r="K42" s="10"/>
    </row>
    <row r="43" spans="1:11" ht="14.25" customHeight="1">
      <c r="A43" s="10"/>
      <c r="B43" s="24">
        <f>'[7]Sheet1'!C59</f>
        <v>40563</v>
      </c>
      <c r="C43" s="64"/>
      <c r="D43" s="65"/>
      <c r="E43" s="60" t="s">
        <v>2</v>
      </c>
      <c r="F43" s="41"/>
      <c r="G43" s="61">
        <f>'[7]Sheet1'!G9</f>
        <v>0</v>
      </c>
      <c r="H43" s="61">
        <f>'[7]Sheet1'!H9</f>
        <v>3</v>
      </c>
      <c r="I43" s="61">
        <f>'[7]Sheet1'!I9</f>
        <v>3</v>
      </c>
      <c r="J43" s="61">
        <f>'[7]Sheet1'!J9</f>
        <v>0</v>
      </c>
      <c r="K43" s="10"/>
    </row>
    <row r="44" spans="1:11" s="8" customFormat="1" ht="3" customHeight="1">
      <c r="A44" s="10"/>
      <c r="B44" s="72"/>
      <c r="C44" s="73"/>
      <c r="D44" s="74"/>
      <c r="E44" s="51"/>
      <c r="F44" s="41"/>
      <c r="G44" s="53"/>
      <c r="H44" s="53"/>
      <c r="I44" s="53"/>
      <c r="J44" s="53"/>
      <c r="K44" s="10"/>
    </row>
    <row r="45" spans="1:11" s="8" customFormat="1" ht="14.25" customHeight="1">
      <c r="A45" s="10"/>
      <c r="B45" s="67"/>
      <c r="C45" s="68"/>
      <c r="D45" s="69" t="b">
        <v>0</v>
      </c>
      <c r="E45" s="70"/>
      <c r="F45" s="41"/>
      <c r="G45" s="71"/>
      <c r="H45" s="71"/>
      <c r="I45" s="71"/>
      <c r="J45" s="71"/>
      <c r="K45" s="10"/>
    </row>
    <row r="46" spans="1:11" ht="14.25" customHeight="1">
      <c r="A46" s="10"/>
      <c r="B46" s="77"/>
      <c r="C46" s="58"/>
      <c r="D46" s="59" t="s">
        <v>9</v>
      </c>
      <c r="E46" s="60" t="s">
        <v>0</v>
      </c>
      <c r="F46" s="41"/>
      <c r="G46" s="61"/>
      <c r="H46" s="61"/>
      <c r="I46" s="61"/>
      <c r="J46" s="61"/>
      <c r="K46" s="10"/>
    </row>
    <row r="47" spans="1:11" ht="14.25" customHeight="1">
      <c r="A47" s="10"/>
      <c r="B47" s="23"/>
      <c r="C47" s="62"/>
      <c r="D47" s="63" t="s">
        <v>11</v>
      </c>
      <c r="E47" s="60" t="s">
        <v>1</v>
      </c>
      <c r="F47" s="41"/>
      <c r="G47" s="61"/>
      <c r="H47" s="61"/>
      <c r="I47" s="61"/>
      <c r="J47" s="61"/>
      <c r="K47" s="10"/>
    </row>
    <row r="48" spans="1:11" ht="14.25" customHeight="1">
      <c r="A48" s="10"/>
      <c r="B48" s="24"/>
      <c r="C48" s="64"/>
      <c r="D48" s="65"/>
      <c r="E48" s="60" t="s">
        <v>2</v>
      </c>
      <c r="F48" s="41"/>
      <c r="G48" s="61"/>
      <c r="H48" s="61"/>
      <c r="I48" s="61"/>
      <c r="J48" s="61"/>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dcterms:created xsi:type="dcterms:W3CDTF">2003-10-25T15:57:00Z</dcterms:created>
  <dcterms:modified xsi:type="dcterms:W3CDTF">2016-06-26T00:18:09Z</dcterms:modified>
  <cp:category/>
  <cp:version/>
  <cp:contentType/>
  <cp:contentStatus/>
</cp:coreProperties>
</file>