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<sst xmlns="http://schemas.openxmlformats.org/spreadsheetml/2006/main" count="65" uniqueCount="24">
  <si>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</si>
  <si>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</si>
  <si>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</si>
  <si>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</si>
  <si>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</si>
  <si>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</si>
  <si>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</si>
  <si>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</si>
  <si>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</si>
  <si>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</si>
  <si>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</si>
  <si>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</si>
  <si>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</si>
  <si>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(k) Use engineering techniques, skills, and tools</t>
  </si>
  <si>
    <t>MET_220</t>
  </si>
  <si>
    <t xml:space="preserve"> (k)           MicrotrackLabReport</t>
  </si>
  <si>
    <t>MET_440</t>
  </si>
  <si>
    <t xml:space="preserve"> (k)           CharpyInstrmtdLabReport</t>
  </si>
  <si>
    <t>MATH_373</t>
  </si>
  <si>
    <t xml:space="preserve"> (k)           SelectedHmwk</t>
  </si>
  <si>
    <t xml:space="preserve"> (k)           ProjectReports</t>
  </si>
  <si>
    <t>MET_465</t>
  </si>
  <si>
    <t xml:space="preserve"> (k)           FEExam</t>
  </si>
  <si>
    <t xml:space="preserve"> (k)           SeniorSurvey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</si>
</sst>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ET_220-MicrotrackLab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ET_440-CharpyInstrmtdLab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ATH_373-SelectedHmw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ATH_373-ProjectRepo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ET_465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k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3.6666666666666665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3</v>
          </cell>
        </row>
        <row r="58">
          <cell r="C58" t="str">
            <v>JJK</v>
          </cell>
        </row>
        <row r="59">
          <cell r="C59">
            <v>38996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3.6315789473684212</v>
          </cell>
          <cell r="H8">
            <v>3.9473684210526314</v>
          </cell>
          <cell r="I8">
            <v>3.4210526315789473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57</v>
          </cell>
        </row>
        <row r="58">
          <cell r="C58" t="str">
            <v>DM</v>
          </cell>
        </row>
        <row r="59">
          <cell r="C59">
            <v>38729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5</v>
          </cell>
          <cell r="J7">
            <v>0</v>
          </cell>
        </row>
        <row r="8">
          <cell r="G8">
            <v>3.8333333333333335</v>
          </cell>
          <cell r="H8" t="str">
            <v/>
          </cell>
          <cell r="I8">
            <v>3.5</v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1</v>
          </cell>
          <cell r="J9">
            <v>0</v>
          </cell>
        </row>
        <row r="57">
          <cell r="C57">
            <v>48</v>
          </cell>
        </row>
        <row r="58">
          <cell r="C58" t="str">
            <v>JJK</v>
          </cell>
        </row>
        <row r="59">
          <cell r="C59">
            <v>39063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4.333333333333333</v>
          </cell>
          <cell r="I8">
            <v>4.333333333333333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9</v>
          </cell>
        </row>
        <row r="58">
          <cell r="C58" t="str">
            <v>SMH</v>
          </cell>
        </row>
        <row r="59">
          <cell r="C59">
            <v>40178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3.8</v>
          </cell>
          <cell r="H8">
            <v>3.4</v>
          </cell>
          <cell r="I8">
            <v>4.6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SEN</v>
          </cell>
        </row>
        <row r="59">
          <cell r="C59">
            <v>38854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:J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2006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4.333333333333333</v>
      </c>
      <c r="I4" s="35">
        <f>IF(MAX(I11,I16,I21,I26,I31,I36,I41,I46)=0,"",MAX(I12,I17,I22,I27,I32,I37,I42,I47))</f>
        <v>4.6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132</v>
      </c>
      <c r="D5" s="37" t="s">
        <v>11</v>
      </c>
      <c r="E5" s="38" t="s">
        <v>1</v>
      </c>
      <c r="F5" s="34"/>
      <c r="G5" s="35">
        <f>IF(OR(G4="",G4=0),"",AVERAGE(G12,G17,G22,G27,G32,G37,G42,G47))</f>
        <v>3.8529824561403507</v>
      </c>
      <c r="H5" s="35">
        <f>IF(OR(H4="",H4=0),"",AVERAGE(H12,H17,H22,H27,H32,H37,H42,H47))</f>
        <v>3.893567251461988</v>
      </c>
      <c r="I5" s="35">
        <f>IF(OR(I4="",I4=0),"",AVERAGE(I12,I17,I22,I27,I32,I37,I42,I47))</f>
        <v>3.96359649122807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12</v>
      </c>
      <c r="D6" s="37" t="s">
        <v>10</v>
      </c>
      <c r="E6" s="40" t="s">
        <v>2</v>
      </c>
      <c r="F6" s="41"/>
      <c r="G6" s="35">
        <f>IF(OR(G4="",G4=0),"",MIN(G12,G17,G22,G27,G32,G37,G42,G47))</f>
        <v>3.6315789473684212</v>
      </c>
      <c r="H6" s="35">
        <f>IF(OR(H4="",H4=0),"",MIN(H12,H17,H22,H27,H32,H37,H42,H47))</f>
        <v>3.4</v>
      </c>
      <c r="I6" s="35">
        <f>IF(OR(I4="",I4=0),"",MIN(I12,I17,I22,I27,I32,I37,I42,I47))</f>
        <v>3.4210526315789473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/>
      <c r="H8" s="48"/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3</v>
      </c>
      <c r="D12" s="63" t="s">
        <v>11</v>
      </c>
      <c r="E12" s="60" t="s">
        <v>1</v>
      </c>
      <c r="F12" s="41"/>
      <c r="G12" s="61">
        <f>'[1]Sheet1'!G8</f>
        <v>3.6666666666666665</v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38996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DM</v>
      </c>
      <c r="C17" s="62">
        <f>'[2]Sheet1'!C57</f>
        <v>57</v>
      </c>
      <c r="D17" s="63" t="s">
        <v>11</v>
      </c>
      <c r="E17" s="60" t="s">
        <v>1</v>
      </c>
      <c r="F17" s="41"/>
      <c r="G17" s="61">
        <f>'[2]Sheet1'!G8</f>
        <v>3.6315789473684212</v>
      </c>
      <c r="H17" s="61">
        <f>'[2]Sheet1'!H8</f>
        <v>3.9473684210526314</v>
      </c>
      <c r="I17" s="61">
        <f>'[2]Sheet1'!I8</f>
        <v>3.4210526315789473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38729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>
        <f>'[3]Sheet1'!C58</f>
        <v>0</v>
      </c>
      <c r="C22" s="62">
        <f>'[3]Sheet1'!C57</f>
        <v>0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0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0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JJK</v>
      </c>
      <c r="C27" s="62">
        <f>'[4]Sheet1'!C57</f>
        <v>48</v>
      </c>
      <c r="D27" s="63" t="s">
        <v>11</v>
      </c>
      <c r="E27" s="60" t="s">
        <v>1</v>
      </c>
      <c r="F27" s="41"/>
      <c r="G27" s="61">
        <f>'[4]Sheet1'!G8</f>
        <v>3.8333333333333335</v>
      </c>
      <c r="H27" s="61">
        <f>'[4]Sheet1'!H8</f>
      </c>
      <c r="I27" s="61">
        <f>'[4]Sheet1'!I8</f>
        <v>3.5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39063</v>
      </c>
      <c r="C28" s="64"/>
      <c r="D28" s="65"/>
      <c r="E28" s="60" t="s">
        <v>2</v>
      </c>
      <c r="F28" s="41"/>
      <c r="G28" s="61">
        <f>'[4]Sheet1'!G9</f>
        <v>1</v>
      </c>
      <c r="H28" s="61">
        <f>'[4]Sheet1'!H9</f>
        <v>0</v>
      </c>
      <c r="I28" s="61">
        <f>'[4]Sheet1'!I9</f>
        <v>1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21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22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9</v>
      </c>
      <c r="D32" s="63" t="s">
        <v>11</v>
      </c>
      <c r="E32" s="60" t="s">
        <v>1</v>
      </c>
      <c r="F32" s="41"/>
      <c r="G32" s="61">
        <f>'[5]Sheet1'!G8</f>
        <v>4.333333333333333</v>
      </c>
      <c r="H32" s="61">
        <f>'[5]Sheet1'!H8</f>
        <v>4.333333333333333</v>
      </c>
      <c r="I32" s="61">
        <f>'[5]Sheet1'!I8</f>
        <v>4.333333333333333</v>
      </c>
      <c r="J32" s="61">
        <f>'[5]Sheet1'!J8</f>
      </c>
      <c r="K32" s="10"/>
    </row>
    <row r="33" spans="1:11" ht="14.25" customHeight="1">
      <c r="A33" s="10"/>
      <c r="B33" s="24">
        <f>'[5]Sheet1'!C59</f>
        <v>40178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21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 t="s">
        <v>23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15</v>
      </c>
      <c r="D37" s="63" t="s">
        <v>11</v>
      </c>
      <c r="E37" s="60" t="s">
        <v>1</v>
      </c>
      <c r="F37" s="41"/>
      <c r="G37" s="61">
        <f>'[6]Sheet1'!G8</f>
        <v>3.8</v>
      </c>
      <c r="H37" s="61">
        <f>'[6]Sheet1'!H8</f>
        <v>3.4</v>
      </c>
      <c r="I37" s="61">
        <f>'[6]Sheet1'!I8</f>
        <v>4.6</v>
      </c>
      <c r="J37" s="61">
        <f>'[6]Sheet1'!J8</f>
      </c>
      <c r="K37" s="10"/>
    </row>
    <row r="38" spans="1:11" ht="14.25" customHeight="1">
      <c r="A38" s="10"/>
      <c r="B38" s="24">
        <f>'[6]Sheet1'!C59</f>
        <v>38854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2010-01-28T07:49:05Z</dcterms:modified>
  <cp:category/>
  <cp:version/>
  <cp:contentType/>
  <cp:contentStatus/>
</cp:coreProperties>
</file>