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Responsible Participation 
Low Performance:1:1
·   · Is discourteous to other group members 
·   · Is openly critical of the performance of others 
·   · Does not willingly assume team roles 
·   · Hides in the background; only participates if strongly encouraged 
·   · Claims work of group as own or frequently blames others 
Moderate Performance:3:3
·   · Is not always considerate or courteous towards team members 
·   · Sometimes criticizes ideas of other team members or blames others for errors 
·   · Takes charge when not in the position to lead 
·   · Sometimes keeps information to himself/herself not very willing to share 
·   · Makes subtle references to other’s poor performance or sometimes does not identify contributions of other team members 
Exemplary Performance:5:5
·   · Is a courteous group member 
·   · Remains non-judgmental when disagreeing with others/seeks conflict resolution; does not “point fingers” or blame others when things go wrong 
·   · Demonstrates the ability to assume a designated role in the group 
·   · Shares information with others and provides assistance to others 
·   · Shares credit for success with others and accountability for team results 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Interaction Skills 
Low Performance:1:1
·   · Has no knowledge of disciplines outside of metallurgical engineering 
·   · Does not consider the ideas of others 
·   · Does work on his/her own; does not value team work  
Moderate Performance:3:3
·   · Has some knowledge of other disciplines, but gets lost in discussions with extra-disciplinary team members 
·   · Persuades others to adopt only his/her ideas or grudgingly accepts the ideas of others 
·   · Occasionally works as a loner or interacts to a minor extent with extra-disciplinary team members 
Exemplary Performance:5:5
·   · Has knowledge of technical skills, issues and approaches germane to disciplines outside of metallurgical engineering 
·   · Values alternative perspectives and encourages participation among all team members 
·   · Cooperates with others (outside of the discipline)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Assimilation and Receptiveness Skills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<sst xmlns="http://schemas.openxmlformats.org/spreadsheetml/2006/main" count="66" uniqueCount="23">
  <si>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</si>
  <si>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</si>
  <si>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</si>
  <si>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</si>
  <si>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</si>
  <si>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</si>
  <si>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</si>
  <si>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</si>
  <si>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</si>
  <si>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</si>
  <si>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</si>
  <si>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</si>
  <si>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</si>
  <si>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(d) Function well on teams</t>
  </si>
  <si>
    <t>MET_352</t>
  </si>
  <si>
    <t xml:space="preserve"> (d)           DesignReports</t>
  </si>
  <si>
    <t>MET_465</t>
  </si>
  <si>
    <t>MET_351</t>
  </si>
  <si>
    <t xml:space="preserve"> (d)           SelfAssess</t>
  </si>
  <si>
    <t xml:space="preserve"> (d)           SeniorSurvey</t>
  </si>
  <si>
    <t xml:space="preserve">Responsible Participation </t>
  </si>
  <si>
    <t xml:space="preserve">Interaction Skills </t>
  </si>
  <si>
    <t xml:space="preserve">Assimilation and Receptiveness Skills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</si>
</sst>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1781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6191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353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d-MET_352-Design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d-MET_465-Design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d-MET_351-SelfAsse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d-MET_465-SeniorSurve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d-MET_465-SelfAsse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5</v>
          </cell>
          <cell r="H8">
            <v>5</v>
          </cell>
          <cell r="I8">
            <v>4.428571428571429</v>
          </cell>
          <cell r="J8" t="str">
            <v/>
          </cell>
        </row>
        <row r="9">
          <cell r="G9">
            <v>5</v>
          </cell>
          <cell r="H9">
            <v>5</v>
          </cell>
          <cell r="I9">
            <v>3</v>
          </cell>
          <cell r="J9">
            <v>0</v>
          </cell>
        </row>
        <row r="57">
          <cell r="C57">
            <v>21</v>
          </cell>
        </row>
        <row r="58">
          <cell r="C58" t="str">
            <v>SMH</v>
          </cell>
        </row>
        <row r="59">
          <cell r="C59">
            <v>38860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4.8125</v>
          </cell>
          <cell r="H8">
            <v>4.875</v>
          </cell>
          <cell r="I8">
            <v>4.875</v>
          </cell>
          <cell r="J8" t="str">
            <v/>
          </cell>
        </row>
        <row r="9">
          <cell r="G9">
            <v>4</v>
          </cell>
          <cell r="H9">
            <v>4.33</v>
          </cell>
          <cell r="I9">
            <v>4</v>
          </cell>
          <cell r="J9">
            <v>0</v>
          </cell>
        </row>
        <row r="57">
          <cell r="C57">
            <v>24</v>
          </cell>
        </row>
        <row r="58">
          <cell r="C58" t="str">
            <v>JUN</v>
          </cell>
        </row>
        <row r="59">
          <cell r="C59">
            <v>39053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5</v>
          </cell>
          <cell r="H8">
            <v>5</v>
          </cell>
          <cell r="I8" t="str">
            <v/>
          </cell>
          <cell r="J8" t="str">
            <v/>
          </cell>
        </row>
        <row r="9">
          <cell r="G9">
            <v>5</v>
          </cell>
          <cell r="H9">
            <v>5</v>
          </cell>
          <cell r="I9">
            <v>0</v>
          </cell>
          <cell r="J9">
            <v>0</v>
          </cell>
        </row>
        <row r="57">
          <cell r="C57">
            <v>10</v>
          </cell>
        </row>
        <row r="58">
          <cell r="C58" t="str">
            <v>SEN</v>
          </cell>
        </row>
        <row r="59">
          <cell r="C59">
            <v>38854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3.210526315789474</v>
          </cell>
          <cell r="H8">
            <v>3.4631578947368418</v>
          </cell>
          <cell r="I8">
            <v>3.1842105263157894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57</v>
          </cell>
        </row>
        <row r="58">
          <cell r="C58" t="str">
            <v>SEN</v>
          </cell>
        </row>
        <row r="59">
          <cell r="C59">
            <v>38838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2006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5</v>
      </c>
      <c r="H4" s="35">
        <f>IF(MAX(H11,H16,H21,H26,H31,H36,H41,H46)=0,"",MAX(H12,H17,H22,H27,H32,H37,H42,H47))</f>
        <v>5</v>
      </c>
      <c r="I4" s="35">
        <f>IF(MAX(I11,I16,I21,I26,I31,I36,I41,I46)=0,"",MAX(I12,I17,I22,I27,I32,I37,I42,I47))</f>
        <v>4.875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112</v>
      </c>
      <c r="D5" s="37" t="s">
        <v>11</v>
      </c>
      <c r="E5" s="38" t="s">
        <v>1</v>
      </c>
      <c r="F5" s="34"/>
      <c r="G5" s="35">
        <f>IF(OR(G4="",G4=0),"",AVERAGE(G12,G17,G22,G27,G32,G37,G42,G47))</f>
        <v>4.505756578947368</v>
      </c>
      <c r="H5" s="35">
        <f>IF(OR(H4="",H4=0),"",AVERAGE(H12,H17,H22,H27,H32,H37,H42,H47))</f>
        <v>4.58453947368421</v>
      </c>
      <c r="I5" s="35">
        <f>IF(OR(I4="",I4=0),"",AVERAGE(I12,I17,I22,I27,I32,I37,I42,I47))</f>
        <v>4.162593984962406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11</v>
      </c>
      <c r="D6" s="37" t="s">
        <v>10</v>
      </c>
      <c r="E6" s="40" t="s">
        <v>2</v>
      </c>
      <c r="F6" s="41"/>
      <c r="G6" s="35">
        <f>IF(OR(G4="",G4=0),"",MIN(G12,G17,G22,G27,G32,G37,G42,G47))</f>
        <v>3.210526315789474</v>
      </c>
      <c r="H6" s="35">
        <f>IF(OR(H4="",H4=0),"",MIN(H12,H17,H22,H27,H32,H37,H42,H47))</f>
        <v>3.4631578947368418</v>
      </c>
      <c r="I6" s="35">
        <f>IF(OR(I4="",I4=0),"",MIN(I12,I17,I22,I27,I32,I37,I42,I47))</f>
        <v>3.1842105263157894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45">
      <c r="A8" s="3"/>
      <c r="B8" s="45" t="s">
        <v>3</v>
      </c>
      <c r="C8" s="46"/>
      <c r="D8" s="46"/>
      <c r="E8" s="47"/>
      <c r="F8" s="41"/>
      <c r="G8" s="48" t="s">
        <v>20</v>
      </c>
      <c r="H8" s="48" t="s">
        <v>21</v>
      </c>
      <c r="I8" s="48" t="s">
        <v>22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5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SMH</v>
      </c>
      <c r="C12" s="62">
        <f>'[1]Sheet1'!C57</f>
        <v>21</v>
      </c>
      <c r="D12" s="63" t="s">
        <v>11</v>
      </c>
      <c r="E12" s="60" t="s">
        <v>1</v>
      </c>
      <c r="F12" s="41"/>
      <c r="G12" s="61">
        <f>'[1]Sheet1'!G8</f>
        <v>5</v>
      </c>
      <c r="H12" s="61">
        <f>'[1]Sheet1'!H8</f>
        <v>5</v>
      </c>
      <c r="I12" s="61">
        <f>'[1]Sheet1'!I8</f>
        <v>4.428571428571429</v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38860</v>
      </c>
      <c r="C13" s="64"/>
      <c r="D13" s="65"/>
      <c r="E13" s="60" t="s">
        <v>2</v>
      </c>
      <c r="F13" s="41"/>
      <c r="G13" s="61">
        <f>'[1]Sheet1'!G9</f>
        <v>5</v>
      </c>
      <c r="H13" s="61">
        <f>'[1]Sheet1'!H9</f>
        <v>5</v>
      </c>
      <c r="I13" s="61">
        <f>'[1]Sheet1'!I9</f>
        <v>3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15</v>
      </c>
      <c r="C16" s="58">
        <v>1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0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>
        <f>'[2]Sheet1'!C58</f>
        <v>0</v>
      </c>
      <c r="C17" s="62">
        <f>'[2]Sheet1'!C57</f>
        <v>0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0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0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17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18</v>
      </c>
      <c r="C21" s="58">
        <v>2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5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JUN</v>
      </c>
      <c r="C22" s="62">
        <f>'[3]Sheet1'!C57</f>
        <v>24</v>
      </c>
      <c r="D22" s="63" t="s">
        <v>11</v>
      </c>
      <c r="E22" s="60" t="s">
        <v>1</v>
      </c>
      <c r="F22" s="41"/>
      <c r="G22" s="61">
        <f>'[3]Sheet1'!G8</f>
        <v>4.8125</v>
      </c>
      <c r="H22" s="61">
        <f>'[3]Sheet1'!H8</f>
        <v>4.875</v>
      </c>
      <c r="I22" s="61">
        <f>'[3]Sheet1'!I8</f>
        <v>4.875</v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39053</v>
      </c>
      <c r="C23" s="64"/>
      <c r="D23" s="65"/>
      <c r="E23" s="60" t="s">
        <v>2</v>
      </c>
      <c r="F23" s="41"/>
      <c r="G23" s="61">
        <f>'[3]Sheet1'!G9</f>
        <v>4</v>
      </c>
      <c r="H23" s="61">
        <f>'[3]Sheet1'!H9</f>
        <v>4.33</v>
      </c>
      <c r="I23" s="61">
        <f>'[3]Sheet1'!I9</f>
        <v>4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16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 t="s">
        <v>19</v>
      </c>
      <c r="C26" s="58">
        <v>3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SEN</v>
      </c>
      <c r="C27" s="62">
        <f>'[4]Sheet1'!C57</f>
        <v>10</v>
      </c>
      <c r="D27" s="63" t="s">
        <v>11</v>
      </c>
      <c r="E27" s="60" t="s">
        <v>1</v>
      </c>
      <c r="F27" s="41"/>
      <c r="G27" s="61">
        <f>'[4]Sheet1'!G8</f>
        <v>5</v>
      </c>
      <c r="H27" s="61">
        <f>'[4]Sheet1'!H8</f>
        <v>5</v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38854</v>
      </c>
      <c r="C28" s="64"/>
      <c r="D28" s="65"/>
      <c r="E28" s="60" t="s">
        <v>2</v>
      </c>
      <c r="F28" s="41"/>
      <c r="G28" s="61">
        <f>'[4]Sheet1'!G9</f>
        <v>5</v>
      </c>
      <c r="H28" s="61">
        <f>'[4]Sheet1'!H9</f>
        <v>5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16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 t="s">
        <v>18</v>
      </c>
      <c r="C31" s="58">
        <v>3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5</v>
      </c>
      <c r="I31" s="61">
        <f>'[5]Sheet1'!I7</f>
        <v>5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SEN</v>
      </c>
      <c r="C32" s="62">
        <f>'[5]Sheet1'!C57</f>
        <v>57</v>
      </c>
      <c r="D32" s="63" t="s">
        <v>11</v>
      </c>
      <c r="E32" s="60" t="s">
        <v>1</v>
      </c>
      <c r="F32" s="41"/>
      <c r="G32" s="61">
        <f>'[5]Sheet1'!G8</f>
        <v>3.210526315789474</v>
      </c>
      <c r="H32" s="61">
        <f>'[5]Sheet1'!H8</f>
        <v>3.4631578947368418</v>
      </c>
      <c r="I32" s="61">
        <f>'[5]Sheet1'!I8</f>
        <v>3.1842105263157894</v>
      </c>
      <c r="J32" s="61">
        <f>'[5]Sheet1'!J8</f>
      </c>
      <c r="K32" s="10"/>
    </row>
    <row r="33" spans="1:11" ht="14.25" customHeight="1">
      <c r="A33" s="10"/>
      <c r="B33" s="24">
        <f>'[5]Sheet1'!C59</f>
        <v>38838</v>
      </c>
      <c r="C33" s="64"/>
      <c r="D33" s="65"/>
      <c r="E33" s="60" t="s">
        <v>2</v>
      </c>
      <c r="F33" s="41"/>
      <c r="G33" s="61">
        <f>'[5]Sheet1'!G9</f>
        <v>1</v>
      </c>
      <c r="H33" s="61">
        <f>'[5]Sheet1'!H9</f>
        <v>1</v>
      </c>
      <c r="I33" s="61">
        <f>'[5]Sheet1'!I9</f>
        <v>1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2010-01-28T07:24:33Z</dcterms:modified>
  <cp:category/>
  <cp:version/>
  <cp:contentType/>
  <cp:contentStatus/>
</cp:coreProperties>
</file>