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Proficient in Fundamental Concepts and Skills 
Low Performance:1:1
·   · Does not appear to grasp the connection between theory and the problem 
·   · Does not understand the connection between mathematical models and chemical, physical, and/or in engineering systems  
Moderate Performance:3:3
·   · Some gaps in understanding the application of theory to the problem and expects theory to predict reality 
·   · Chooses a mathematical model or scientific principle that applies to an engineering problem, but has trouble in model development 
Exemplary Performance:5:5
·   · Translates academic theory into engineering applications and accepts limitations of mathematical models of physical reality 
·   · Combines mathematical &amp;/or scientific principles to formulate chemical and physical models for relevant to engineering  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Proficient in Theoretical and Practical Relationships 
Low Performance:1:1
·   Student applies basic science concepts as minimal components of work or has major misconceptions.
Moderate Performance:3:3
·   Student applies concepts from basic science as significant components of work with few errors.
Exemplary Performance:5:5
·   Student applies concepts from basic science as essential components of work with virtually no conceptual errors.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1: Low Performance
· 
·  
·  
· 
· 
3: Moderate Performance
· 
·  
·  
· 
· 
5: Exemplary Performance
· 
· 
· 
· 
· 
· </t>
        </r>
      </text>
    </comment>
    <comment ref="I8" authorId="1">
      <text>
        <r>
          <rPr>
            <sz val="8"/>
            <rFont val="Tahoma"/>
            <family val="2"/>
          </rPr>
          <t xml:space="preserve">Proficient in Basic Science 
Low Performance:1:1
·   
Moderate Performance:3:3
·   
Exemplary Performance:5:5
·   
</t>
        </r>
      </text>
    </comment>
  </commentList>
</comments>
</file>

<file path=xl/sharedStrings.xml><?xml version="1.0" encoding="utf-8"?>
<sst xmlns="http://schemas.openxmlformats.org/spreadsheetml/2006/main" count="68" uniqueCount="27">
  <si>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</si>
  <si>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</si>
  <si>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</si>
  <si>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</si>
  <si>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</si>
  <si>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</si>
  <si>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</si>
  <si>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</si>
  <si>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</si>
  <si>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</si>
  <si>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</si>
  <si>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</si>
  <si>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</si>
  <si>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(a) Apply knowledge of math, science, and engineering</t>
  </si>
  <si>
    <t>MET_310</t>
  </si>
  <si>
    <t xml:space="preserve"> (a)           SelectedHourExam</t>
  </si>
  <si>
    <t>MET_320</t>
  </si>
  <si>
    <t xml:space="preserve"> (a)           FinalExam</t>
  </si>
  <si>
    <t>MATH_373</t>
  </si>
  <si>
    <t xml:space="preserve"> (a)           ProjectReports</t>
  </si>
  <si>
    <t>MET_422</t>
  </si>
  <si>
    <t>General</t>
  </si>
  <si>
    <t xml:space="preserve"> (a)           FEExam</t>
  </si>
  <si>
    <t xml:space="preserve"> (a)           OnlineSeniorSurvey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</si>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</sst>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2" borderId="0" xfId="0" applyFont="1" applyFill="1" applyAlignment="1">
      <alignment horizontal="left" indent="1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left" vertical="top" textRotation="90"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 vertical="top" wrapText="1" indent="2"/>
    </xf>
    <xf numFmtId="2" fontId="7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/>
    </xf>
    <xf numFmtId="0" fontId="0" fillId="0" borderId="0" xfId="0" applyAlignment="1">
      <alignment/>
    </xf>
    <xf numFmtId="0" fontId="12" fillId="2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2" borderId="0" xfId="0" applyFont="1" applyFill="1" applyAlignment="1">
      <alignment horizontal="left" vertical="top" wrapText="1" indent="2"/>
    </xf>
    <xf numFmtId="0" fontId="15" fillId="2" borderId="0" xfId="0" applyFont="1" applyFill="1" applyAlignment="1">
      <alignment/>
    </xf>
    <xf numFmtId="0" fontId="8" fillId="2" borderId="0" xfId="0" applyFont="1" applyFill="1" applyBorder="1" applyAlignment="1">
      <alignment horizontal="right"/>
    </xf>
    <xf numFmtId="0" fontId="11" fillId="2" borderId="0" xfId="0" applyFont="1" applyFill="1" applyAlignment="1" applyProtection="1">
      <alignment horizontal="right" vertical="top"/>
      <protection hidden="1"/>
    </xf>
    <xf numFmtId="0" fontId="16" fillId="3" borderId="0" xfId="0" applyFont="1" applyFill="1" applyAlignment="1" applyProtection="1">
      <alignment horizontal="left" vertical="top"/>
      <protection/>
    </xf>
    <xf numFmtId="0" fontId="13" fillId="4" borderId="4" xfId="0" applyFont="1" applyFill="1" applyBorder="1" applyAlignment="1" applyProtection="1">
      <alignment horizontal="left" vertical="top" wrapText="1" indent="1"/>
      <protection/>
    </xf>
    <xf numFmtId="168" fontId="13" fillId="4" borderId="4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15" fillId="3" borderId="0" xfId="0" applyFont="1" applyFill="1" applyAlignment="1" applyProtection="1">
      <alignment/>
      <protection/>
    </xf>
    <xf numFmtId="0" fontId="17" fillId="3" borderId="0" xfId="0" applyFont="1" applyFill="1" applyAlignment="1" applyProtection="1">
      <alignment horizontal="right"/>
      <protection/>
    </xf>
    <xf numFmtId="0" fontId="18" fillId="3" borderId="5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 horizontal="right"/>
      <protection/>
    </xf>
    <xf numFmtId="2" fontId="0" fillId="0" borderId="1" xfId="0" applyNumberFormat="1" applyBorder="1" applyAlignment="1" applyProtection="1">
      <alignment horizontal="center" vertical="top"/>
      <protection/>
    </xf>
    <xf numFmtId="1" fontId="13" fillId="3" borderId="0" xfId="0" applyNumberFormat="1" applyFont="1" applyFill="1" applyAlignment="1" applyProtection="1">
      <alignment horizontal="right" vertical="top"/>
      <protection/>
    </xf>
    <xf numFmtId="0" fontId="13" fillId="3" borderId="0" xfId="0" applyFont="1" applyFill="1" applyAlignment="1" applyProtection="1">
      <alignment horizontal="left" vertical="top"/>
      <protection/>
    </xf>
    <xf numFmtId="0" fontId="18" fillId="3" borderId="6" xfId="0" applyFont="1" applyFill="1" applyBorder="1" applyAlignment="1" applyProtection="1">
      <alignment horizontal="right"/>
      <protection/>
    </xf>
    <xf numFmtId="0" fontId="13" fillId="3" borderId="0" xfId="0" applyFont="1" applyFill="1" applyAlignment="1" applyProtection="1">
      <alignment horizontal="right" vertical="top"/>
      <protection/>
    </xf>
    <xf numFmtId="0" fontId="18" fillId="3" borderId="7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21" fillId="2" borderId="0" xfId="0" applyFont="1" applyFill="1" applyAlignment="1" applyProtection="1">
      <alignment horizontal="left" indent="1"/>
      <protection/>
    </xf>
    <xf numFmtId="0" fontId="22" fillId="2" borderId="0" xfId="0" applyFont="1" applyFill="1" applyAlignment="1" applyProtection="1">
      <alignment wrapText="1"/>
      <protection/>
    </xf>
    <xf numFmtId="0" fontId="22" fillId="2" borderId="0" xfId="0" applyFont="1" applyFill="1" applyAlignment="1" applyProtection="1">
      <alignment horizontal="left" vertical="top" textRotation="90" wrapText="1"/>
      <protection/>
    </xf>
    <xf numFmtId="0" fontId="3" fillId="3" borderId="8" xfId="0" applyFont="1" applyFill="1" applyBorder="1" applyAlignment="1" applyProtection="1">
      <alignment horizontal="left" indent="1"/>
      <protection/>
    </xf>
    <xf numFmtId="0" fontId="3" fillId="3" borderId="0" xfId="0" applyFont="1" applyFill="1" applyAlignment="1" applyProtection="1">
      <alignment horizontal="left" indent="1"/>
      <protection/>
    </xf>
    <xf numFmtId="0" fontId="4" fillId="3" borderId="0" xfId="0" applyFont="1" applyFill="1" applyAlignment="1" applyProtection="1">
      <alignment horizontal="center" wrapText="1"/>
      <protection/>
    </xf>
    <xf numFmtId="0" fontId="12" fillId="3" borderId="9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13" fillId="3" borderId="10" xfId="0" applyFont="1" applyFill="1" applyBorder="1" applyAlignment="1" applyProtection="1">
      <alignment horizontal="left" vertical="top" wrapText="1"/>
      <protection/>
    </xf>
    <xf numFmtId="0" fontId="11" fillId="3" borderId="11" xfId="0" applyFont="1" applyFill="1" applyBorder="1" applyAlignment="1" applyProtection="1">
      <alignment horizontal="left" indent="1"/>
      <protection/>
    </xf>
    <xf numFmtId="0" fontId="14" fillId="3" borderId="11" xfId="0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 horizontal="center" vertical="top" textRotation="90" wrapText="1"/>
      <protection/>
    </xf>
    <xf numFmtId="1" fontId="12" fillId="3" borderId="4" xfId="0" applyNumberFormat="1" applyFont="1" applyFill="1" applyBorder="1" applyAlignment="1" applyProtection="1">
      <alignment horizontal="center" vertical="top" wrapText="1"/>
      <protection/>
    </xf>
    <xf numFmtId="0" fontId="12" fillId="3" borderId="4" xfId="0" applyFont="1" applyFill="1" applyBorder="1" applyAlignment="1" applyProtection="1">
      <alignment horizontal="left" vertical="top" wrapText="1" indent="2"/>
      <protection/>
    </xf>
    <xf numFmtId="0" fontId="19" fillId="4" borderId="0" xfId="0" applyFont="1" applyFill="1" applyAlignment="1" applyProtection="1">
      <alignment horizontal="right"/>
      <protection/>
    </xf>
    <xf numFmtId="2" fontId="0" fillId="4" borderId="9" xfId="0" applyNumberFormat="1" applyFont="1" applyFill="1" applyBorder="1" applyAlignment="1" applyProtection="1">
      <alignment horizontal="center" vertical="top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3" fillId="3" borderId="4" xfId="0" applyFont="1" applyFill="1" applyBorder="1" applyAlignment="1" applyProtection="1">
      <alignment horizontal="left" vertical="top"/>
      <protection/>
    </xf>
    <xf numFmtId="0" fontId="12" fillId="4" borderId="0" xfId="0" applyFont="1" applyFill="1" applyAlignment="1" applyProtection="1">
      <alignment horizontal="center" vertical="top" wrapText="1"/>
      <protection/>
    </xf>
    <xf numFmtId="0" fontId="12" fillId="4" borderId="0" xfId="0" applyFont="1" applyFill="1" applyAlignment="1" applyProtection="1">
      <alignment horizontal="left" vertical="top" wrapText="1" indent="2"/>
      <protection/>
    </xf>
    <xf numFmtId="0" fontId="12" fillId="2" borderId="0" xfId="0" applyFont="1" applyFill="1" applyAlignment="1" applyProtection="1">
      <alignment horizontal="center" vertical="top" wrapText="1"/>
      <protection/>
    </xf>
    <xf numFmtId="0" fontId="13" fillId="3" borderId="13" xfId="0" applyFont="1" applyFill="1" applyBorder="1" applyAlignment="1" applyProtection="1">
      <alignment horizontal="left" vertical="top" wrapText="1"/>
      <protection/>
    </xf>
    <xf numFmtId="0" fontId="11" fillId="3" borderId="12" xfId="0" applyFont="1" applyFill="1" applyBorder="1" applyAlignment="1" applyProtection="1">
      <alignment horizontal="center"/>
      <protection/>
    </xf>
    <xf numFmtId="0" fontId="11" fillId="3" borderId="12" xfId="0" applyFont="1" applyFill="1" applyBorder="1" applyAlignment="1" applyProtection="1">
      <alignment horizontal="left" indent="1"/>
      <protection/>
    </xf>
    <xf numFmtId="0" fontId="11" fillId="3" borderId="12" xfId="0" applyFont="1" applyFill="1" applyBorder="1" applyAlignment="1" applyProtection="1">
      <alignment wrapText="1"/>
      <protection/>
    </xf>
    <xf numFmtId="2" fontId="4" fillId="0" borderId="12" xfId="0" applyNumberFormat="1" applyFont="1" applyFill="1" applyBorder="1" applyAlignment="1" applyProtection="1">
      <alignment horizontal="center" vertical="top" textRotation="90" wrapText="1"/>
      <protection/>
    </xf>
    <xf numFmtId="0" fontId="10" fillId="2" borderId="0" xfId="0" applyFont="1" applyFill="1" applyBorder="1" applyAlignment="1" applyProtection="1">
      <alignment horizontal="left" vertical="top" wrapText="1" indent="2"/>
      <protection/>
    </xf>
    <xf numFmtId="0" fontId="12" fillId="2" borderId="0" xfId="0" applyFont="1" applyFill="1" applyBorder="1" applyAlignment="1" applyProtection="1">
      <alignment horizontal="center" vertical="top" wrapText="1"/>
      <protection/>
    </xf>
    <xf numFmtId="0" fontId="0" fillId="2" borderId="0" xfId="0" applyFont="1" applyFill="1" applyBorder="1" applyAlignment="1" applyProtection="1">
      <alignment horizontal="left" vertical="top" wrapText="1" indent="2"/>
      <protection/>
    </xf>
    <xf numFmtId="0" fontId="11" fillId="3" borderId="0" xfId="0" applyFont="1" applyFill="1" applyBorder="1" applyAlignment="1" applyProtection="1">
      <alignment horizontal="center"/>
      <protection/>
    </xf>
    <xf numFmtId="0" fontId="11" fillId="3" borderId="0" xfId="0" applyFont="1" applyFill="1" applyBorder="1" applyAlignment="1" applyProtection="1">
      <alignment horizontal="left" indent="1"/>
      <protection/>
    </xf>
    <xf numFmtId="0" fontId="23" fillId="0" borderId="0" xfId="0" applyFont="1" applyAlignment="1" applyProtection="1">
      <alignment vertical="top"/>
      <protection/>
    </xf>
    <xf numFmtId="0" fontId="13" fillId="3" borderId="10" xfId="0" applyFont="1" applyFill="1" applyBorder="1" applyAlignment="1" applyProtection="1">
      <alignment horizontal="left" vertical="center" indent="1"/>
      <protection/>
    </xf>
    <xf numFmtId="0" fontId="6" fillId="0" borderId="0" xfId="0" applyFont="1" applyAlignment="1" applyProtection="1">
      <alignment horizontal="left" wrapText="1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66675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57275"/>
          <a:ext cx="0" cy="6467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6638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4_a-MET_310-SelectedHourEx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4_a-MET_320-FinalEx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4_a-MATH_373-ProjectReport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4_a-MET_422-FinalExa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4_a-General-FEExa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4_a-General-Online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3.8</v>
          </cell>
          <cell r="H8">
            <v>3.6</v>
          </cell>
          <cell r="I8">
            <v>3.2</v>
          </cell>
          <cell r="J8" t="str">
            <v/>
          </cell>
        </row>
        <row r="9">
          <cell r="G9">
            <v>3</v>
          </cell>
          <cell r="H9">
            <v>1</v>
          </cell>
          <cell r="I9">
            <v>1</v>
          </cell>
          <cell r="J9">
            <v>0</v>
          </cell>
        </row>
        <row r="57">
          <cell r="C57">
            <v>30</v>
          </cell>
        </row>
        <row r="58">
          <cell r="C58" t="str">
            <v>KHN</v>
          </cell>
        </row>
        <row r="59">
          <cell r="C59">
            <v>38276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3.727272727272727</v>
          </cell>
          <cell r="H8">
            <v>4.818181818181818</v>
          </cell>
          <cell r="I8">
            <v>4.2727272727272725</v>
          </cell>
          <cell r="J8" t="str">
            <v/>
          </cell>
        </row>
        <row r="9">
          <cell r="G9">
            <v>3</v>
          </cell>
          <cell r="H9">
            <v>3</v>
          </cell>
          <cell r="I9">
            <v>3</v>
          </cell>
          <cell r="J9">
            <v>0</v>
          </cell>
        </row>
        <row r="57">
          <cell r="C57">
            <v>33</v>
          </cell>
        </row>
        <row r="58">
          <cell r="C58" t="str">
            <v>SMH</v>
          </cell>
        </row>
        <row r="59">
          <cell r="C59">
            <v>38360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4</v>
          </cell>
          <cell r="H8">
            <v>4</v>
          </cell>
          <cell r="I8">
            <v>4</v>
          </cell>
          <cell r="J8" t="str">
            <v/>
          </cell>
        </row>
        <row r="9">
          <cell r="G9">
            <v>1</v>
          </cell>
          <cell r="H9">
            <v>1</v>
          </cell>
          <cell r="I9">
            <v>1</v>
          </cell>
          <cell r="J9">
            <v>0</v>
          </cell>
        </row>
        <row r="57">
          <cell r="C57">
            <v>42</v>
          </cell>
        </row>
        <row r="58">
          <cell r="C58" t="str">
            <v>SMH</v>
          </cell>
        </row>
        <row r="59">
          <cell r="C59">
            <v>38345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4.333333333333333</v>
          </cell>
          <cell r="H8">
            <v>3.6666666666666665</v>
          </cell>
          <cell r="I8">
            <v>4.2</v>
          </cell>
          <cell r="J8" t="str">
            <v/>
          </cell>
        </row>
        <row r="9">
          <cell r="G9">
            <v>3</v>
          </cell>
          <cell r="H9">
            <v>1</v>
          </cell>
          <cell r="I9">
            <v>3</v>
          </cell>
          <cell r="J9">
            <v>0</v>
          </cell>
        </row>
        <row r="57">
          <cell r="C57">
            <v>45</v>
          </cell>
        </row>
        <row r="58">
          <cell r="C58" t="str">
            <v>SMH</v>
          </cell>
        </row>
        <row r="59">
          <cell r="C59">
            <v>38342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3</v>
          </cell>
          <cell r="H8">
            <v>3</v>
          </cell>
          <cell r="I8">
            <v>3</v>
          </cell>
          <cell r="J8" t="str">
            <v/>
          </cell>
        </row>
        <row r="9">
          <cell r="G9">
            <v>1</v>
          </cell>
          <cell r="H9">
            <v>1</v>
          </cell>
          <cell r="I9">
            <v>1</v>
          </cell>
          <cell r="J9">
            <v>0</v>
          </cell>
        </row>
        <row r="57">
          <cell r="C57">
            <v>90</v>
          </cell>
        </row>
        <row r="58">
          <cell r="C58" t="str">
            <v>SMH</v>
          </cell>
        </row>
        <row r="59">
          <cell r="C59">
            <v>38327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1"/>
  <sheetViews>
    <sheetView showGridLines="0" showRowColHeaders="0" showZeros="0" tabSelected="1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7">
        <v>2004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4.333333333333333</v>
      </c>
      <c r="H4" s="35">
        <f>IF(MAX(H11,H16,H21,H26,H31,H36,H41,H46)=0,"",MAX(H12,H17,H22,H27,H32,H37,H42,H47))</f>
        <v>4.818181818181818</v>
      </c>
      <c r="I4" s="35">
        <f>IF(MAX(I11,I16,I21,I26,I31,I36,I41,I46)=0,"",MAX(I12,I17,I22,I27,I32,I37,I42,I47))</f>
        <v>4.2727272727272725</v>
      </c>
      <c r="J4" s="35">
        <f>IF(MAX(J11,J16,J21,J26,J31,J36,J41,J46)=0,"",MAX(J12,J17,J22,J27,J32,J37,J42,J47))</f>
      </c>
      <c r="K4" s="3"/>
    </row>
    <row r="5" spans="1:11" ht="14.25" customHeight="1" thickBot="1">
      <c r="A5" s="6"/>
      <c r="B5" s="22"/>
      <c r="C5" s="36">
        <f>SUM(C12,C17,C22,C27,C32,C37,C42,C47)</f>
        <v>240</v>
      </c>
      <c r="D5" s="37" t="s">
        <v>11</v>
      </c>
      <c r="E5" s="38" t="s">
        <v>1</v>
      </c>
      <c r="F5" s="34"/>
      <c r="G5" s="35">
        <f>IF(OR(G4="",G4=0),"",AVERAGE(G12,G17,G22,G27,G32,G37,G42,G47))</f>
        <v>3.772121212121212</v>
      </c>
      <c r="H5" s="35">
        <f>IF(OR(H4="",H4=0),"",AVERAGE(H12,H17,H22,H27,H32,H37,H42,H47))</f>
        <v>3.8169696969696973</v>
      </c>
      <c r="I5" s="35">
        <f>IF(OR(I4="",I4=0),"",AVERAGE(I12,I17,I22,I27,I32,I37,I42,I47))</f>
        <v>3.7345454545454544</v>
      </c>
      <c r="J5" s="35">
        <f>IF(OR(J4="",J4=0),"",AVERAGE(J12,J17,J22,J27,J32,J37,J42,J47))</f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15</v>
      </c>
      <c r="D6" s="37" t="s">
        <v>10</v>
      </c>
      <c r="E6" s="40" t="s">
        <v>2</v>
      </c>
      <c r="F6" s="41"/>
      <c r="G6" s="35">
        <f>IF(OR(G4="",G4=0),"",MIN(G12,G17,G22,G27,G32,G37,G42,G47))</f>
        <v>3</v>
      </c>
      <c r="H6" s="35">
        <f>IF(OR(H4="",H4=0),"",MIN(H12,H17,H22,H27,H32,H37,H42,H47))</f>
        <v>3</v>
      </c>
      <c r="I6" s="35">
        <f>IF(OR(I4="",I4=0),"",MIN(I12,I17,I22,I27,I32,I37,I42,I47))</f>
        <v>3</v>
      </c>
      <c r="J6" s="35">
        <f>IF(OR(J4="",J4=0),"",MIN(J12,J17,J22,J27,J32,J37,J42,J47))</f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67.5">
      <c r="A8" s="3"/>
      <c r="B8" s="45" t="s">
        <v>3</v>
      </c>
      <c r="C8" s="46"/>
      <c r="D8" s="46"/>
      <c r="E8" s="47"/>
      <c r="F8" s="41"/>
      <c r="G8" s="48" t="s">
        <v>24</v>
      </c>
      <c r="H8" s="48" t="s">
        <v>25</v>
      </c>
      <c r="I8" s="48" t="s">
        <v>26</v>
      </c>
      <c r="J8" s="49"/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8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5</v>
      </c>
      <c r="H11" s="61">
        <f>'[1]Sheet1'!H7</f>
        <v>5</v>
      </c>
      <c r="I11" s="61">
        <f>'[1]Sheet1'!I7</f>
        <v>5</v>
      </c>
      <c r="J11" s="61">
        <f>'[1]Sheet1'!J7</f>
        <v>0</v>
      </c>
      <c r="K11" s="10"/>
    </row>
    <row r="12" spans="1:11" s="8" customFormat="1" ht="14.25" customHeight="1">
      <c r="A12" s="10"/>
      <c r="B12" s="23" t="str">
        <f>'[1]Sheet1'!C58</f>
        <v>KHN</v>
      </c>
      <c r="C12" s="62">
        <f>'[1]Sheet1'!C57</f>
        <v>30</v>
      </c>
      <c r="D12" s="63" t="s">
        <v>11</v>
      </c>
      <c r="E12" s="60" t="s">
        <v>1</v>
      </c>
      <c r="F12" s="41"/>
      <c r="G12" s="61">
        <f>'[1]Sheet1'!G8</f>
        <v>3.8</v>
      </c>
      <c r="H12" s="61">
        <f>'[1]Sheet1'!H8</f>
        <v>3.6</v>
      </c>
      <c r="I12" s="61">
        <f>'[1]Sheet1'!I8</f>
        <v>3.2</v>
      </c>
      <c r="J12" s="61">
        <f>'[1]Sheet1'!J8</f>
      </c>
      <c r="K12" s="10"/>
    </row>
    <row r="13" spans="1:11" s="8" customFormat="1" ht="14.25" customHeight="1">
      <c r="A13" s="10"/>
      <c r="B13" s="24">
        <f>'[1]Sheet1'!C59</f>
        <v>38276</v>
      </c>
      <c r="C13" s="64"/>
      <c r="D13" s="65"/>
      <c r="E13" s="60" t="s">
        <v>2</v>
      </c>
      <c r="F13" s="41"/>
      <c r="G13" s="61">
        <f>'[1]Sheet1'!G9</f>
        <v>3</v>
      </c>
      <c r="H13" s="61">
        <f>'[1]Sheet1'!H9</f>
        <v>1</v>
      </c>
      <c r="I13" s="61">
        <f>'[1]Sheet1'!I9</f>
        <v>1</v>
      </c>
      <c r="J13" s="61">
        <f>'[1]Sheet1'!J9</f>
        <v>0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16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8" t="s">
        <v>17</v>
      </c>
      <c r="C16" s="58">
        <v>1</v>
      </c>
      <c r="D16" s="59" t="s">
        <v>9</v>
      </c>
      <c r="E16" s="60" t="s">
        <v>0</v>
      </c>
      <c r="F16" s="41"/>
      <c r="G16" s="61">
        <f>'[2]Sheet1'!G7</f>
        <v>5</v>
      </c>
      <c r="H16" s="61">
        <f>'[2]Sheet1'!H7</f>
        <v>5</v>
      </c>
      <c r="I16" s="61">
        <f>'[2]Sheet1'!I7</f>
        <v>5</v>
      </c>
      <c r="J16" s="61">
        <f>'[2]Sheet1'!J7</f>
        <v>0</v>
      </c>
      <c r="K16" s="10"/>
    </row>
    <row r="17" spans="1:11" s="8" customFormat="1" ht="14.25" customHeight="1">
      <c r="A17" s="10"/>
      <c r="B17" s="23" t="str">
        <f>'[2]Sheet1'!C58</f>
        <v>SMH</v>
      </c>
      <c r="C17" s="62">
        <f>'[2]Sheet1'!C57</f>
        <v>33</v>
      </c>
      <c r="D17" s="63" t="s">
        <v>11</v>
      </c>
      <c r="E17" s="60" t="s">
        <v>1</v>
      </c>
      <c r="F17" s="41"/>
      <c r="G17" s="61">
        <f>'[2]Sheet1'!G8</f>
        <v>3.727272727272727</v>
      </c>
      <c r="H17" s="61">
        <f>'[2]Sheet1'!H8</f>
        <v>4.818181818181818</v>
      </c>
      <c r="I17" s="61">
        <f>'[2]Sheet1'!I8</f>
        <v>4.2727272727272725</v>
      </c>
      <c r="J17" s="61">
        <f>'[2]Sheet1'!J8</f>
      </c>
      <c r="K17" s="10"/>
    </row>
    <row r="18" spans="1:11" s="8" customFormat="1" ht="14.25" customHeight="1">
      <c r="A18" s="10"/>
      <c r="B18" s="24">
        <f>'[2]Sheet1'!C59</f>
        <v>38360</v>
      </c>
      <c r="C18" s="64"/>
      <c r="D18" s="65"/>
      <c r="E18" s="60" t="s">
        <v>2</v>
      </c>
      <c r="F18" s="41"/>
      <c r="G18" s="61">
        <f>'[2]Sheet1'!G9</f>
        <v>3</v>
      </c>
      <c r="H18" s="61">
        <f>'[2]Sheet1'!H9</f>
        <v>3</v>
      </c>
      <c r="I18" s="61">
        <f>'[2]Sheet1'!I9</f>
        <v>3</v>
      </c>
      <c r="J18" s="61">
        <f>'[2]Sheet1'!J9</f>
        <v>0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18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8" t="s">
        <v>19</v>
      </c>
      <c r="C21" s="58">
        <v>1</v>
      </c>
      <c r="D21" s="59" t="s">
        <v>9</v>
      </c>
      <c r="E21" s="60" t="s">
        <v>0</v>
      </c>
      <c r="F21" s="41"/>
      <c r="G21" s="61">
        <f>'[3]Sheet1'!G7</f>
        <v>5</v>
      </c>
      <c r="H21" s="61">
        <f>'[3]Sheet1'!H7</f>
        <v>5</v>
      </c>
      <c r="I21" s="61">
        <f>'[3]Sheet1'!I7</f>
        <v>5</v>
      </c>
      <c r="J21" s="61">
        <f>'[3]Sheet1'!J7</f>
        <v>0</v>
      </c>
      <c r="K21" s="10"/>
    </row>
    <row r="22" spans="1:11" s="8" customFormat="1" ht="14.25" customHeight="1">
      <c r="A22" s="10"/>
      <c r="B22" s="23" t="str">
        <f>'[3]Sheet1'!C58</f>
        <v>SMH</v>
      </c>
      <c r="C22" s="62">
        <f>'[3]Sheet1'!C57</f>
        <v>42</v>
      </c>
      <c r="D22" s="63" t="s">
        <v>11</v>
      </c>
      <c r="E22" s="60" t="s">
        <v>1</v>
      </c>
      <c r="F22" s="41"/>
      <c r="G22" s="61">
        <f>'[3]Sheet1'!G8</f>
        <v>4</v>
      </c>
      <c r="H22" s="61">
        <f>'[3]Sheet1'!H8</f>
        <v>4</v>
      </c>
      <c r="I22" s="61">
        <f>'[3]Sheet1'!I8</f>
        <v>4</v>
      </c>
      <c r="J22" s="61">
        <f>'[3]Sheet1'!J8</f>
      </c>
      <c r="K22" s="10"/>
    </row>
    <row r="23" spans="1:11" s="8" customFormat="1" ht="14.25" customHeight="1">
      <c r="A23" s="10"/>
      <c r="B23" s="24">
        <f>'[3]Sheet1'!C59</f>
        <v>38345</v>
      </c>
      <c r="C23" s="64"/>
      <c r="D23" s="65"/>
      <c r="E23" s="60" t="s">
        <v>2</v>
      </c>
      <c r="F23" s="41"/>
      <c r="G23" s="61">
        <f>'[3]Sheet1'!G9</f>
        <v>1</v>
      </c>
      <c r="H23" s="61">
        <f>'[3]Sheet1'!H9</f>
        <v>1</v>
      </c>
      <c r="I23" s="61">
        <f>'[3]Sheet1'!I9</f>
        <v>1</v>
      </c>
      <c r="J23" s="61">
        <f>'[3]Sheet1'!J9</f>
        <v>0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 t="s">
        <v>20</v>
      </c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8" t="s">
        <v>17</v>
      </c>
      <c r="C26" s="58">
        <v>1</v>
      </c>
      <c r="D26" s="59" t="s">
        <v>9</v>
      </c>
      <c r="E26" s="60" t="s">
        <v>0</v>
      </c>
      <c r="F26" s="41"/>
      <c r="G26" s="61">
        <f>'[4]Sheet1'!G7</f>
        <v>5</v>
      </c>
      <c r="H26" s="61">
        <f>'[4]Sheet1'!H7</f>
        <v>5</v>
      </c>
      <c r="I26" s="61">
        <f>'[4]Sheet1'!I7</f>
        <v>5</v>
      </c>
      <c r="J26" s="61">
        <f>'[4]Sheet1'!J7</f>
        <v>0</v>
      </c>
      <c r="K26" s="10"/>
      <c r="M26" s="9"/>
      <c r="N26" s="9"/>
      <c r="O26" s="9"/>
      <c r="P26" s="9"/>
    </row>
    <row r="27" spans="1:11" s="8" customFormat="1" ht="14.25" customHeight="1">
      <c r="A27" s="10"/>
      <c r="B27" s="23" t="str">
        <f>'[4]Sheet1'!C58</f>
        <v>SMH</v>
      </c>
      <c r="C27" s="62">
        <f>'[4]Sheet1'!C57</f>
        <v>45</v>
      </c>
      <c r="D27" s="63" t="s">
        <v>11</v>
      </c>
      <c r="E27" s="60" t="s">
        <v>1</v>
      </c>
      <c r="F27" s="41"/>
      <c r="G27" s="61">
        <f>'[4]Sheet1'!G8</f>
        <v>4.333333333333333</v>
      </c>
      <c r="H27" s="61">
        <f>'[4]Sheet1'!H8</f>
        <v>3.6666666666666665</v>
      </c>
      <c r="I27" s="61">
        <f>'[4]Sheet1'!I8</f>
        <v>4.2</v>
      </c>
      <c r="J27" s="61">
        <f>'[4]Sheet1'!J8</f>
      </c>
      <c r="K27" s="10"/>
    </row>
    <row r="28" spans="1:11" s="8" customFormat="1" ht="14.25" customHeight="1">
      <c r="A28" s="10"/>
      <c r="B28" s="24">
        <f>'[4]Sheet1'!C59</f>
        <v>38342</v>
      </c>
      <c r="C28" s="64"/>
      <c r="D28" s="65"/>
      <c r="E28" s="60" t="s">
        <v>2</v>
      </c>
      <c r="F28" s="41"/>
      <c r="G28" s="61">
        <f>'[4]Sheet1'!G9</f>
        <v>3</v>
      </c>
      <c r="H28" s="61">
        <f>'[4]Sheet1'!H9</f>
        <v>1</v>
      </c>
      <c r="I28" s="61">
        <f>'[4]Sheet1'!I9</f>
        <v>3</v>
      </c>
      <c r="J28" s="61">
        <f>'[4]Sheet1'!J9</f>
        <v>0</v>
      </c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 t="s">
        <v>21</v>
      </c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8" t="s">
        <v>22</v>
      </c>
      <c r="C31" s="58">
        <v>2</v>
      </c>
      <c r="D31" s="59" t="s">
        <v>9</v>
      </c>
      <c r="E31" s="60" t="s">
        <v>0</v>
      </c>
      <c r="F31" s="41"/>
      <c r="G31" s="61">
        <f>'[5]Sheet1'!G7</f>
        <v>5</v>
      </c>
      <c r="H31" s="61">
        <f>'[5]Sheet1'!H7</f>
        <v>5</v>
      </c>
      <c r="I31" s="61">
        <f>'[5]Sheet1'!I7</f>
        <v>5</v>
      </c>
      <c r="J31" s="61">
        <f>'[5]Sheet1'!J7</f>
        <v>0</v>
      </c>
      <c r="K31" s="10"/>
    </row>
    <row r="32" spans="1:11" ht="14.25" customHeight="1">
      <c r="A32" s="10"/>
      <c r="B32" s="23" t="str">
        <f>'[5]Sheet1'!C58</f>
        <v>SMH</v>
      </c>
      <c r="C32" s="62">
        <f>'[5]Sheet1'!C57</f>
        <v>90</v>
      </c>
      <c r="D32" s="63" t="s">
        <v>11</v>
      </c>
      <c r="E32" s="60" t="s">
        <v>1</v>
      </c>
      <c r="F32" s="41"/>
      <c r="G32" s="61">
        <f>'[5]Sheet1'!G8</f>
        <v>3</v>
      </c>
      <c r="H32" s="61">
        <f>'[5]Sheet1'!H8</f>
        <v>3</v>
      </c>
      <c r="I32" s="61">
        <f>'[5]Sheet1'!I8</f>
        <v>3</v>
      </c>
      <c r="J32" s="61">
        <f>'[5]Sheet1'!J8</f>
      </c>
      <c r="K32" s="10"/>
    </row>
    <row r="33" spans="1:11" ht="14.25" customHeight="1">
      <c r="A33" s="10"/>
      <c r="B33" s="24">
        <f>'[5]Sheet1'!C59</f>
        <v>38327</v>
      </c>
      <c r="C33" s="64"/>
      <c r="D33" s="65"/>
      <c r="E33" s="60" t="s">
        <v>2</v>
      </c>
      <c r="F33" s="41"/>
      <c r="G33" s="61">
        <f>'[5]Sheet1'!G9</f>
        <v>1</v>
      </c>
      <c r="H33" s="61">
        <f>'[5]Sheet1'!H9</f>
        <v>1</v>
      </c>
      <c r="I33" s="61">
        <f>'[5]Sheet1'!I9</f>
        <v>1</v>
      </c>
      <c r="J33" s="61">
        <f>'[5]Sheet1'!J9</f>
        <v>0</v>
      </c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 t="s">
        <v>21</v>
      </c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8" t="s">
        <v>23</v>
      </c>
      <c r="C36" s="58">
        <v>3</v>
      </c>
      <c r="D36" s="59" t="s">
        <v>9</v>
      </c>
      <c r="E36" s="60" t="s">
        <v>0</v>
      </c>
      <c r="F36" s="41"/>
      <c r="G36" s="61">
        <f>'[6]Sheet1'!G7</f>
        <v>0</v>
      </c>
      <c r="H36" s="61">
        <f>'[6]Sheet1'!H7</f>
        <v>0</v>
      </c>
      <c r="I36" s="61">
        <f>'[6]Sheet1'!I7</f>
        <v>0</v>
      </c>
      <c r="J36" s="61">
        <f>'[6]Sheet1'!J7</f>
        <v>0</v>
      </c>
      <c r="K36" s="10"/>
    </row>
    <row r="37" spans="1:11" ht="14.25" customHeight="1">
      <c r="A37" s="10"/>
      <c r="B37" s="23">
        <f>'[6]Sheet1'!C58</f>
        <v>0</v>
      </c>
      <c r="C37" s="62">
        <f>'[6]Sheet1'!C57</f>
        <v>0</v>
      </c>
      <c r="D37" s="63" t="s">
        <v>11</v>
      </c>
      <c r="E37" s="60" t="s">
        <v>1</v>
      </c>
      <c r="F37" s="41"/>
      <c r="G37" s="61">
        <f>'[6]Sheet1'!G8</f>
      </c>
      <c r="H37" s="61">
        <f>'[6]Sheet1'!H8</f>
      </c>
      <c r="I37" s="61">
        <f>'[6]Sheet1'!I8</f>
      </c>
      <c r="J37" s="61">
        <f>'[6]Sheet1'!J8</f>
      </c>
      <c r="K37" s="10"/>
    </row>
    <row r="38" spans="1:11" ht="14.25" customHeight="1">
      <c r="A38" s="10"/>
      <c r="B38" s="24">
        <f>'[6]Sheet1'!C59</f>
        <v>0</v>
      </c>
      <c r="C38" s="64"/>
      <c r="D38" s="65"/>
      <c r="E38" s="60" t="s">
        <v>2</v>
      </c>
      <c r="F38" s="41"/>
      <c r="G38" s="61">
        <f>'[6]Sheet1'!G9</f>
        <v>0</v>
      </c>
      <c r="H38" s="61">
        <f>'[6]Sheet1'!H9</f>
        <v>0</v>
      </c>
      <c r="I38" s="61">
        <f>'[6]Sheet1'!I9</f>
        <v>0</v>
      </c>
      <c r="J38" s="61">
        <f>'[6]Sheet1'!J9</f>
        <v>0</v>
      </c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/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8"/>
      <c r="C41" s="58"/>
      <c r="D41" s="59" t="s">
        <v>9</v>
      </c>
      <c r="E41" s="60" t="s">
        <v>0</v>
      </c>
      <c r="F41" s="41"/>
      <c r="G41" s="61"/>
      <c r="H41" s="61"/>
      <c r="I41" s="61"/>
      <c r="J41" s="61"/>
      <c r="K41" s="10"/>
    </row>
    <row r="42" spans="1:11" ht="14.25" customHeight="1">
      <c r="A42" s="10"/>
      <c r="B42" s="23"/>
      <c r="C42" s="62"/>
      <c r="D42" s="63" t="s">
        <v>11</v>
      </c>
      <c r="E42" s="60" t="s">
        <v>1</v>
      </c>
      <c r="F42" s="41"/>
      <c r="G42" s="61"/>
      <c r="H42" s="61"/>
      <c r="I42" s="61"/>
      <c r="J42" s="61"/>
      <c r="K42" s="10"/>
    </row>
    <row r="43" spans="1:11" ht="14.25" customHeight="1">
      <c r="A43" s="10"/>
      <c r="B43" s="24"/>
      <c r="C43" s="64"/>
      <c r="D43" s="65"/>
      <c r="E43" s="60" t="s">
        <v>2</v>
      </c>
      <c r="F43" s="41"/>
      <c r="G43" s="61"/>
      <c r="H43" s="61"/>
      <c r="I43" s="61"/>
      <c r="J43" s="61"/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8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 sheet="1" objects="1" scenarios="1"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dcterms:created xsi:type="dcterms:W3CDTF">2003-10-25T15:57:00Z</dcterms:created>
  <dcterms:modified xsi:type="dcterms:W3CDTF">2010-01-28T22:45:16Z</dcterms:modified>
  <cp:category/>
  <cp:version/>
  <cp:contentType/>
  <cp:contentStatus/>
</cp:coreProperties>
</file>