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Conducts the design of experiments. 
Low Performance:1:1
·   Has not demonstrated an interest in learning how to operate experimental equipment.
Moderate Performance:3:3
·   Is interested in learning how to operate experimental equipment, but has not shown high proficiency.
Exemplary Performance:5:5
·   Quickly developed expertise in using laboratory equipment.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Operates equipment and collects data for analysis. 
Low Performance:1:1
·   Has shown no interest in evaluating experimental data developed in the Metallurgy labs to that found in the literature.
Moderate Performance:3:3
·   Resists using experimental data developed in the Metallurgy labs to that found in the literature.
Exemplary Performance:5:5
·   Makes a major effort to compare engineering result obtain in Metallurgy labs to that found in the literature.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Is able to collect global information and to use this information in evaluation and interpretation of laboratory data 
Low Performance:1:1
·   
Moderate Performance:3:3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Compares results for experimental measurements to the literature and conducts interpretation of results in written reports. 
Low Performance:1:1
·   Has poor library and literature searching skills and shows no interest in improving these skills.
Moderate Performance:3:3
·   As adequate library and literature searching skills. Has demonstrated these skills in written laboratory reports.
Exemplary Performance:5:5
·   Has demonstrated exemplary skill at finding quality information from the global society on Metallurgy laboratory topics.
</t>
        </r>
      </text>
    </comment>
  </commentList>
</comments>
</file>

<file path=xl/sharedStrings.xml><?xml version="1.0" encoding="utf-8"?>
<sst xmlns="http://schemas.openxmlformats.org/spreadsheetml/2006/main" count="63" uniqueCount="24">
  <si>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</si>
  <si>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</si>
  <si>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</si>
  <si>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</si>
  <si>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</si>
  <si>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</si>
  <si>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</si>
  <si>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</si>
  <si>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</si>
  <si>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</si>
  <si>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</si>
  <si>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</si>
  <si>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</si>
  <si>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(b) Design and Conduct experiments Analyze and interpret data and information</t>
  </si>
  <si>
    <t>MATH_373</t>
  </si>
  <si>
    <t xml:space="preserve"> (b)           RegressionAnalysisProblem</t>
  </si>
  <si>
    <t>MET_231</t>
  </si>
  <si>
    <t xml:space="preserve"> (b)           HardnessandStatisticsLabs</t>
  </si>
  <si>
    <t>General</t>
  </si>
  <si>
    <t xml:space="preserve"> (b)           OnlineSeniorSurvey</t>
  </si>
  <si>
    <t xml:space="preserve">Conducts the design of experiments. </t>
  </si>
  <si>
    <t xml:space="preserve">Operates equipment and collects data for analysis. </t>
  </si>
  <si>
    <t xml:space="preserve">Compares results for experimental measurements to the literature and conducts interpretation of results in written reports. </t>
  </si>
  <si>
    <t xml:space="preserve">Is able to collect global information and to use this information in evaluation and interpretation of laboratory data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</si>
</sst>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209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6104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78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3_b-MATH_373-RegressionAnalysisProbl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3_b-MET_231-HardnessandStatisticsLa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3_b-General-Online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</row>
        <row r="8"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3</v>
          </cell>
          <cell r="I7">
            <v>5</v>
          </cell>
          <cell r="J7">
            <v>5</v>
          </cell>
        </row>
        <row r="8">
          <cell r="G8">
            <v>2.6666666666666665</v>
          </cell>
          <cell r="H8">
            <v>2.6666666666666665</v>
          </cell>
          <cell r="I8">
            <v>3</v>
          </cell>
          <cell r="J8">
            <v>3</v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57">
          <cell r="C57">
            <v>24</v>
          </cell>
        </row>
        <row r="58">
          <cell r="C58" t="str">
            <v>GAS</v>
          </cell>
        </row>
        <row r="59">
          <cell r="C59">
            <v>37632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3</v>
          </cell>
          <cell r="I7">
            <v>3</v>
          </cell>
          <cell r="J7">
            <v>5</v>
          </cell>
        </row>
        <row r="8">
          <cell r="G8">
            <v>4</v>
          </cell>
          <cell r="H8">
            <v>2</v>
          </cell>
          <cell r="I8">
            <v>2</v>
          </cell>
          <cell r="J8">
            <v>4</v>
          </cell>
        </row>
        <row r="9">
          <cell r="G9">
            <v>3</v>
          </cell>
          <cell r="H9">
            <v>1</v>
          </cell>
          <cell r="I9">
            <v>1</v>
          </cell>
          <cell r="J9">
            <v>3</v>
          </cell>
        </row>
        <row r="57">
          <cell r="C57">
            <v>8</v>
          </cell>
        </row>
        <row r="58">
          <cell r="C58" t="str">
            <v>SMH</v>
          </cell>
        </row>
        <row r="59">
          <cell r="C59">
            <v>37999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2003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</v>
      </c>
      <c r="H4" s="35">
        <f>IF(MAX(H11,H16,H21,H26,H31,H36,H41,H46)=0,"",MAX(H12,H17,H22,H27,H32,H37,H42,H47))</f>
        <v>2.6666666666666665</v>
      </c>
      <c r="I4" s="35">
        <f>IF(MAX(I11,I16,I21,I26,I31,I36,I41,I46)=0,"",MAX(I12,I17,I22,I27,I32,I37,I42,I47))</f>
        <v>3</v>
      </c>
      <c r="J4" s="35">
        <f>IF(MAX(J11,J16,J21,J26,J31,J36,J41,J46)=0,"",MAX(J12,J17,J22,J27,J32,J37,J42,J47))</f>
        <v>4</v>
      </c>
      <c r="K4" s="3"/>
    </row>
    <row r="5" spans="1:11" ht="14.25" customHeight="1" thickBot="1">
      <c r="A5" s="6"/>
      <c r="B5" s="22"/>
      <c r="C5" s="36">
        <f>SUM(C12,C17,C22,C27,C32,C37,C42,C47)</f>
        <v>32</v>
      </c>
      <c r="D5" s="37" t="s">
        <v>11</v>
      </c>
      <c r="E5" s="38" t="s">
        <v>1</v>
      </c>
      <c r="F5" s="34"/>
      <c r="G5" s="35">
        <f>IF(OR(G4="",G4=0),"",AVERAGE(G12,G17,G22,G27,G32,G37,G42,G47))</f>
        <v>3.333333333333333</v>
      </c>
      <c r="H5" s="35">
        <f>IF(OR(H4="",H4=0),"",AVERAGE(H12,H17,H22,H27,H32,H37,H42,H47))</f>
        <v>2.333333333333333</v>
      </c>
      <c r="I5" s="35">
        <f>IF(OR(I4="",I4=0),"",AVERAGE(I12,I17,I22,I27,I32,I37,I42,I47))</f>
        <v>2.5</v>
      </c>
      <c r="J5" s="35">
        <f>IF(OR(J4="",J4=0),"",AVERAGE(J12,J17,J22,J27,J32,J37,J42,J47))</f>
        <v>3.5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8</v>
      </c>
      <c r="D6" s="37" t="s">
        <v>10</v>
      </c>
      <c r="E6" s="40" t="s">
        <v>2</v>
      </c>
      <c r="F6" s="41"/>
      <c r="G6" s="35">
        <f>IF(OR(G4="",G4=0),"",MIN(G12,G17,G22,G27,G32,G37,G42,G47))</f>
        <v>2.6666666666666665</v>
      </c>
      <c r="H6" s="35">
        <f>IF(OR(H4="",H4=0),"",MIN(H12,H17,H22,H27,H32,H37,H42,H47))</f>
        <v>2</v>
      </c>
      <c r="I6" s="35">
        <f>IF(OR(I4="",I4=0),"",MIN(I12,I17,I22,I27,I32,I37,I42,I47))</f>
        <v>2</v>
      </c>
      <c r="J6" s="35">
        <f>IF(OR(J4="",J4=0),"",MIN(J12,J17,J22,J27,J32,J37,J42,J47))</f>
        <v>3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57.5">
      <c r="A8" s="3"/>
      <c r="B8" s="45" t="s">
        <v>3</v>
      </c>
      <c r="C8" s="46"/>
      <c r="D8" s="46"/>
      <c r="E8" s="47"/>
      <c r="F8" s="41"/>
      <c r="G8" s="48" t="s">
        <v>20</v>
      </c>
      <c r="H8" s="48" t="s">
        <v>21</v>
      </c>
      <c r="I8" s="48" t="s">
        <v>22</v>
      </c>
      <c r="J8" s="49" t="s">
        <v>23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0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>
        <f>'[1]Sheet1'!C58</f>
        <v>0</v>
      </c>
      <c r="C12" s="62">
        <f>'[1]Sheet1'!C57</f>
        <v>0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0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0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3</v>
      </c>
      <c r="H16" s="61">
        <f>'[2]Sheet1'!H7</f>
        <v>3</v>
      </c>
      <c r="I16" s="61">
        <f>'[2]Sheet1'!I7</f>
        <v>5</v>
      </c>
      <c r="J16" s="61">
        <f>'[2]Sheet1'!J7</f>
        <v>5</v>
      </c>
      <c r="K16" s="10"/>
    </row>
    <row r="17" spans="1:11" s="8" customFormat="1" ht="14.25" customHeight="1">
      <c r="A17" s="10"/>
      <c r="B17" s="23" t="str">
        <f>'[2]Sheet1'!C58</f>
        <v>GAS</v>
      </c>
      <c r="C17" s="62">
        <f>'[2]Sheet1'!C57</f>
        <v>24</v>
      </c>
      <c r="D17" s="63" t="s">
        <v>11</v>
      </c>
      <c r="E17" s="60" t="s">
        <v>1</v>
      </c>
      <c r="F17" s="41"/>
      <c r="G17" s="61">
        <f>'[2]Sheet1'!G8</f>
        <v>2.6666666666666665</v>
      </c>
      <c r="H17" s="61">
        <f>'[2]Sheet1'!H8</f>
        <v>2.6666666666666665</v>
      </c>
      <c r="I17" s="61">
        <f>'[2]Sheet1'!I8</f>
        <v>3</v>
      </c>
      <c r="J17" s="61">
        <f>'[2]Sheet1'!J8</f>
        <v>3</v>
      </c>
      <c r="K17" s="10"/>
    </row>
    <row r="18" spans="1:11" s="8" customFormat="1" ht="14.25" customHeight="1">
      <c r="A18" s="10"/>
      <c r="B18" s="24">
        <f>'[2]Sheet1'!C59</f>
        <v>37632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1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19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3</v>
      </c>
      <c r="I21" s="61">
        <f>'[3]Sheet1'!I7</f>
        <v>3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8</v>
      </c>
      <c r="D22" s="63" t="s">
        <v>11</v>
      </c>
      <c r="E22" s="60" t="s">
        <v>1</v>
      </c>
      <c r="F22" s="41"/>
      <c r="G22" s="61">
        <f>'[3]Sheet1'!G8</f>
        <v>4</v>
      </c>
      <c r="H22" s="61">
        <f>'[3]Sheet1'!H8</f>
        <v>2</v>
      </c>
      <c r="I22" s="61">
        <f>'[3]Sheet1'!I8</f>
        <v>2</v>
      </c>
      <c r="J22" s="61">
        <f>'[3]Sheet1'!J8</f>
        <v>4</v>
      </c>
      <c r="K22" s="10"/>
    </row>
    <row r="23" spans="1:11" s="8" customFormat="1" ht="14.25" customHeight="1">
      <c r="A23" s="10"/>
      <c r="B23" s="24">
        <f>'[3]Sheet1'!C59</f>
        <v>37999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1</v>
      </c>
      <c r="I23" s="61">
        <f>'[3]Sheet1'!I9</f>
        <v>1</v>
      </c>
      <c r="J23" s="61">
        <f>'[3]Sheet1'!J9</f>
        <v>3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2010-01-26T08:23:08Z</dcterms:modified>
  <cp:category/>
  <cp:version/>
  <cp:contentType/>
  <cp:contentStatus/>
</cp:coreProperties>
</file>