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Proficient in Fundamental Concepts and Skills 
Low Performance:1:1
·   · Does not appear to grasp the connection between theory and the problem 
·   · Does not understand the connection between mathematical models and chemical, physical, and/or in engineering systems  
Moderate Performance:3:3
·   · Some gaps in understanding the application of theory to the problem and expects theory to predict reality 
·   · Chooses a mathematical model or scientific principle that applies to an engineering problem, but has trouble in model development 
Exemplary Performance:5:5
·   · Translates academic theory into engineering applications and accepts limitations of mathematical models of physical reality 
·   · Combines mathematical &amp;/or scientific principles to formulate chemical and physical models for relevant to engineering 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Theoretical and Practical Relationships 
Low Performance:1:1
·   Student applies basic science concepts as minimal components of work or has major misconceptions.
Moderate Performance:3:3
·   Student applies concepts from basic science as significant components of work with few errors.
Exemplary Performance:5:5
·   Student applies concepts from basic science as essential components of work with virtually no conceptual errors.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<sst xmlns="http://schemas.openxmlformats.org/spreadsheetml/2006/main" count="68" uniqueCount="28">
  <si>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</si>
  <si>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</si>
  <si>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</si>
  <si>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</si>
  <si>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</si>
  <si>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</si>
  <si>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</si>
  <si>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</si>
  <si>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</si>
  <si>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</si>
  <si>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</si>
  <si>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</si>
  <si>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</si>
  <si>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(a) Apply knowledge of math, science, and engineering</t>
  </si>
  <si>
    <t>MET_320</t>
  </si>
  <si>
    <t xml:space="preserve"> (a)           FinalExam</t>
  </si>
  <si>
    <t>MATH_373</t>
  </si>
  <si>
    <t xml:space="preserve"> (a)           ProjectReports</t>
  </si>
  <si>
    <t>MET_352</t>
  </si>
  <si>
    <t xml:space="preserve"> (a)           DesignReport</t>
  </si>
  <si>
    <t>MET_310</t>
  </si>
  <si>
    <t xml:space="preserve"> (a)           SelectedHourExam</t>
  </si>
  <si>
    <t>General</t>
  </si>
  <si>
    <t xml:space="preserve"> (a)           FEExam</t>
  </si>
  <si>
    <t xml:space="preserve"> (a)           OnlineSeniorSurvey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</si>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</sst>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467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638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a-MET_320-FinalEx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a-MATH_373-Project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a-MET_352-Design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a-MET_310-SelectedHour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a-General-FEEx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1_a-General-Online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3.2857142857142856</v>
          </cell>
          <cell r="H8">
            <v>3.857142857142857</v>
          </cell>
          <cell r="I8">
            <v>3</v>
          </cell>
          <cell r="J8" t="str">
            <v/>
          </cell>
        </row>
        <row r="9">
          <cell r="G9">
            <v>1</v>
          </cell>
          <cell r="H9">
            <v>3</v>
          </cell>
          <cell r="I9">
            <v>1</v>
          </cell>
          <cell r="J9">
            <v>0</v>
          </cell>
        </row>
        <row r="57">
          <cell r="C57">
            <v>21</v>
          </cell>
        </row>
        <row r="58">
          <cell r="C58" t="str">
            <v>SMH</v>
          </cell>
        </row>
        <row r="59">
          <cell r="C59">
            <v>37950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3.6666666666666665</v>
          </cell>
          <cell r="H8">
            <v>4.333333333333333</v>
          </cell>
          <cell r="I8">
            <v>3.6666666666666665</v>
          </cell>
          <cell r="J8" t="str">
            <v/>
          </cell>
        </row>
        <row r="9">
          <cell r="G9">
            <v>1</v>
          </cell>
          <cell r="H9">
            <v>3</v>
          </cell>
          <cell r="I9">
            <v>1</v>
          </cell>
          <cell r="J9">
            <v>0</v>
          </cell>
        </row>
        <row r="57">
          <cell r="C57">
            <v>27</v>
          </cell>
        </row>
        <row r="58">
          <cell r="C58" t="str">
            <v>SMH</v>
          </cell>
        </row>
        <row r="59">
          <cell r="C59">
            <v>37999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3.6666666666666665</v>
          </cell>
          <cell r="H8">
            <v>3.6666666666666665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6</v>
          </cell>
        </row>
        <row r="58">
          <cell r="C58" t="str">
            <v>AA</v>
          </cell>
        </row>
        <row r="59">
          <cell r="C59">
            <v>37998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3.4</v>
          </cell>
          <cell r="H8">
            <v>3.8</v>
          </cell>
          <cell r="I8">
            <v>3.8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15</v>
          </cell>
        </row>
        <row r="58">
          <cell r="C58" t="str">
            <v>KNH</v>
          </cell>
        </row>
        <row r="59">
          <cell r="C59">
            <v>37926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2.41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2.41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2.41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9</v>
          </cell>
        </row>
        <row r="58">
          <cell r="C58" t="str">
            <v>SMH</v>
          </cell>
        </row>
        <row r="59">
          <cell r="C59">
            <v>38024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2001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3.6666666666666665</v>
      </c>
      <c r="H4" s="35">
        <f>IF(MAX(H11,H16,H21,H26,H31,H36,H41,H46)=0,"",MAX(H12,H17,H22,H27,H32,H37,H42,H47))</f>
        <v>4.333333333333333</v>
      </c>
      <c r="I4" s="35">
        <f>IF(MAX(I11,I16,I21,I26,I31,I36,I41,I46)=0,"",MAX(I12,I17,I22,I27,I32,I37,I42,I47))</f>
        <v>3.8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78</v>
      </c>
      <c r="D5" s="37" t="s">
        <v>11</v>
      </c>
      <c r="E5" s="38" t="s">
        <v>1</v>
      </c>
      <c r="F5" s="34"/>
      <c r="G5" s="35">
        <f>IF(OR(G4="",G4=0),"",AVERAGE(G12,G17,G22,G27,G32,G37,G42,G47))</f>
        <v>3.2858095238095237</v>
      </c>
      <c r="H5" s="35">
        <f>IF(OR(H4="",H4=0),"",AVERAGE(H12,H17,H22,H27,H32,H37,H42,H47))</f>
        <v>3.9142857142857137</v>
      </c>
      <c r="I5" s="35">
        <f>IF(OR(I4="",I4=0),"",AVERAGE(I12,I17,I22,I27,I32,I37,I42,I47))</f>
        <v>3.4888888888888885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12</v>
      </c>
      <c r="D6" s="37" t="s">
        <v>10</v>
      </c>
      <c r="E6" s="40" t="s">
        <v>2</v>
      </c>
      <c r="F6" s="41"/>
      <c r="G6" s="35">
        <f>IF(OR(G4="",G4=0),"",MIN(G12,G17,G22,G27,G32,G37,G42,G47))</f>
        <v>2.41</v>
      </c>
      <c r="H6" s="35">
        <f>IF(OR(H4="",H4=0),"",MIN(H12,H17,H22,H27,H32,H37,H42,H47))</f>
        <v>3.6666666666666665</v>
      </c>
      <c r="I6" s="35">
        <f>IF(OR(I4="",I4=0),"",MIN(I12,I17,I22,I27,I32,I37,I42,I47))</f>
        <v>3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67.5">
      <c r="A8" s="3"/>
      <c r="B8" s="45" t="s">
        <v>3</v>
      </c>
      <c r="C8" s="46"/>
      <c r="D8" s="46"/>
      <c r="E8" s="47"/>
      <c r="F8" s="41"/>
      <c r="G8" s="48" t="s">
        <v>25</v>
      </c>
      <c r="H8" s="48" t="s">
        <v>26</v>
      </c>
      <c r="I8" s="48" t="s">
        <v>27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SMH</v>
      </c>
      <c r="C12" s="62">
        <f>'[1]Sheet1'!C57</f>
        <v>21</v>
      </c>
      <c r="D12" s="63" t="s">
        <v>11</v>
      </c>
      <c r="E12" s="60" t="s">
        <v>1</v>
      </c>
      <c r="F12" s="41"/>
      <c r="G12" s="61">
        <f>'[1]Sheet1'!G8</f>
        <v>3.2857142857142856</v>
      </c>
      <c r="H12" s="61">
        <f>'[1]Sheet1'!H8</f>
        <v>3.857142857142857</v>
      </c>
      <c r="I12" s="61">
        <f>'[1]Sheet1'!I8</f>
        <v>3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37950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3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27</v>
      </c>
      <c r="D17" s="63" t="s">
        <v>11</v>
      </c>
      <c r="E17" s="60" t="s">
        <v>1</v>
      </c>
      <c r="F17" s="41"/>
      <c r="G17" s="61">
        <f>'[2]Sheet1'!G8</f>
        <v>3.6666666666666665</v>
      </c>
      <c r="H17" s="61">
        <f>'[2]Sheet1'!H8</f>
        <v>4.333333333333333</v>
      </c>
      <c r="I17" s="61">
        <f>'[2]Sheet1'!I8</f>
        <v>3.6666666666666665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37999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3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19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AA</v>
      </c>
      <c r="C22" s="62">
        <f>'[3]Sheet1'!C57</f>
        <v>6</v>
      </c>
      <c r="D22" s="63" t="s">
        <v>11</v>
      </c>
      <c r="E22" s="60" t="s">
        <v>1</v>
      </c>
      <c r="F22" s="41"/>
      <c r="G22" s="61">
        <f>'[3]Sheet1'!G8</f>
        <v>3.6666666666666665</v>
      </c>
      <c r="H22" s="61">
        <f>'[3]Sheet1'!H8</f>
        <v>3.6666666666666665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37998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20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21</v>
      </c>
      <c r="C26" s="58">
        <v>1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5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KNH</v>
      </c>
      <c r="C27" s="62">
        <f>'[4]Sheet1'!C57</f>
        <v>15</v>
      </c>
      <c r="D27" s="63" t="s">
        <v>11</v>
      </c>
      <c r="E27" s="60" t="s">
        <v>1</v>
      </c>
      <c r="F27" s="41"/>
      <c r="G27" s="61">
        <f>'[4]Sheet1'!G8</f>
        <v>3.4</v>
      </c>
      <c r="H27" s="61">
        <f>'[4]Sheet1'!H8</f>
        <v>3.8</v>
      </c>
      <c r="I27" s="61">
        <f>'[4]Sheet1'!I8</f>
        <v>3.8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37926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3</v>
      </c>
      <c r="I28" s="61">
        <f>'[4]Sheet1'!I9</f>
        <v>3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22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 t="s">
        <v>23</v>
      </c>
      <c r="C31" s="58">
        <v>2</v>
      </c>
      <c r="D31" s="59" t="s">
        <v>9</v>
      </c>
      <c r="E31" s="60" t="s">
        <v>0</v>
      </c>
      <c r="F31" s="41"/>
      <c r="G31" s="61">
        <f>'[5]Sheet1'!G7</f>
        <v>2.41</v>
      </c>
      <c r="H31" s="61">
        <f>'[5]Sheet1'!H7</f>
        <v>0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9</v>
      </c>
      <c r="D32" s="63" t="s">
        <v>11</v>
      </c>
      <c r="E32" s="60" t="s">
        <v>1</v>
      </c>
      <c r="F32" s="41"/>
      <c r="G32" s="61">
        <f>'[5]Sheet1'!G8</f>
        <v>2.41</v>
      </c>
      <c r="H32" s="61">
        <f>'[5]Sheet1'!H8</f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38024</v>
      </c>
      <c r="C33" s="64"/>
      <c r="D33" s="65"/>
      <c r="E33" s="60" t="s">
        <v>2</v>
      </c>
      <c r="F33" s="41"/>
      <c r="G33" s="61">
        <f>'[5]Sheet1'!G9</f>
        <v>2.41</v>
      </c>
      <c r="H33" s="61">
        <f>'[5]Sheet1'!H9</f>
        <v>0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22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 t="s">
        <v>24</v>
      </c>
      <c r="C36" s="58">
        <v>3</v>
      </c>
      <c r="D36" s="59" t="s">
        <v>9</v>
      </c>
      <c r="E36" s="60" t="s">
        <v>0</v>
      </c>
      <c r="F36" s="41"/>
      <c r="G36" s="61">
        <f>'[6]Sheet1'!G7</f>
        <v>0</v>
      </c>
      <c r="H36" s="61">
        <f>'[6]Sheet1'!H7</f>
        <v>0</v>
      </c>
      <c r="I36" s="61">
        <f>'[6]Sheet1'!I7</f>
        <v>0</v>
      </c>
      <c r="J36" s="61">
        <f>'[6]Sheet1'!J7</f>
        <v>0</v>
      </c>
      <c r="K36" s="10"/>
    </row>
    <row r="37" spans="1:11" ht="14.25" customHeight="1">
      <c r="A37" s="10"/>
      <c r="B37" s="23">
        <f>'[6]Sheet1'!C58</f>
        <v>0</v>
      </c>
      <c r="C37" s="62">
        <f>'[6]Sheet1'!C57</f>
        <v>0</v>
      </c>
      <c r="D37" s="63" t="s">
        <v>11</v>
      </c>
      <c r="E37" s="60" t="s">
        <v>1</v>
      </c>
      <c r="F37" s="41"/>
      <c r="G37" s="61">
        <f>'[6]Sheet1'!G8</f>
      </c>
      <c r="H37" s="61">
        <f>'[6]Sheet1'!H8</f>
      </c>
      <c r="I37" s="61">
        <f>'[6]Sheet1'!I8</f>
      </c>
      <c r="J37" s="61">
        <f>'[6]Sheet1'!J8</f>
      </c>
      <c r="K37" s="10"/>
    </row>
    <row r="38" spans="1:11" ht="14.25" customHeight="1">
      <c r="A38" s="10"/>
      <c r="B38" s="24">
        <f>'[6]Sheet1'!C59</f>
        <v>0</v>
      </c>
      <c r="C38" s="64"/>
      <c r="D38" s="65"/>
      <c r="E38" s="60" t="s">
        <v>2</v>
      </c>
      <c r="F38" s="41"/>
      <c r="G38" s="61">
        <f>'[6]Sheet1'!G9</f>
        <v>0</v>
      </c>
      <c r="H38" s="61">
        <f>'[6]Sheet1'!H9</f>
        <v>0</v>
      </c>
      <c r="I38" s="61">
        <f>'[6]Sheet1'!I9</f>
        <v>0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2010-01-26T08:22:15Z</dcterms:modified>
  <cp:category/>
  <cp:version/>
  <cp:contentType/>
  <cp:contentStatus/>
</cp:coreProperties>
</file>